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F99D4ADF-F91D-4ADC-9D23-4CDFF0F32FCD}" xr6:coauthVersionLast="46" xr6:coauthVersionMax="46" xr10:uidLastSave="{00000000-0000-0000-0000-000000000000}"/>
  <bookViews>
    <workbookView xWindow="-108" yWindow="-108" windowWidth="23256" windowHeight="12576" activeTab="4" xr2:uid="{00000000-000D-0000-FFFF-FFFF00000000}"/>
  </bookViews>
  <sheets>
    <sheet name="Copertina" sheetId="18" r:id="rId1"/>
    <sheet name="Ambiti servizi processi" sheetId="2" state="hidden" r:id="rId2"/>
    <sheet name="Pivot" sheetId="22" state="hidden" r:id="rId3"/>
    <sheet name="Pivot (2)" sheetId="25" state="hidden" r:id="rId4"/>
    <sheet name="Aree intervento" sheetId="23" r:id="rId5"/>
    <sheet name="Aree di rischio" sheetId="28" r:id="rId6"/>
    <sheet name="Area A" sheetId="1" r:id="rId7"/>
    <sheet name="Area B" sheetId="9" r:id="rId8"/>
    <sheet name="Area C" sheetId="10" r:id="rId9"/>
    <sheet name="Area D" sheetId="11" r:id="rId10"/>
    <sheet name="Area E" sheetId="29" r:id="rId11"/>
    <sheet name="Area F" sheetId="30" r:id="rId12"/>
    <sheet name="Area A1" sheetId="15" r:id="rId13"/>
    <sheet name="Matrice probabilità impatto" sheetId="8" r:id="rId14"/>
    <sheet name="Tabella valutazione rischi" sheetId="3" r:id="rId15"/>
    <sheet name="Misure anticorruzione vecchio" sheetId="16" state="hidden" r:id="rId16"/>
    <sheet name="Misure anticorruzione" sheetId="27" r:id="rId17"/>
    <sheet name="Misure anticorruzione (2)" sheetId="31" state="hidden" r:id="rId18"/>
  </sheets>
  <externalReferences>
    <externalReference r:id="rId19"/>
  </externalReferences>
  <definedNames>
    <definedName name="_xlnm._FilterDatabase" localSheetId="1" hidden="1">'Ambiti servizi processi'!$A$3:$H$25</definedName>
    <definedName name="_xlnm._FilterDatabase" localSheetId="4" hidden="1">'Aree intervento'!$A$2:$D$47</definedName>
    <definedName name="_xlnm._FilterDatabase" localSheetId="16" hidden="1">'Misure anticorruzione'!$A$6:$K$25</definedName>
    <definedName name="_xlnm._FilterDatabase" localSheetId="17" hidden="1">'Misure anticorruzione (2)'!$A$6:$K$25</definedName>
    <definedName name="_xlnm._FilterDatabase" localSheetId="15" hidden="1">'Misure anticorruzione vecchio'!$A$5:$H$19</definedName>
    <definedName name="_xlnm.Print_Area" localSheetId="6">'Area A'!$A$1:$P$41</definedName>
    <definedName name="_xlnm.Print_Area" localSheetId="16">'Misure anticorruzione'!$A$1:$K$32</definedName>
    <definedName name="_xlnm.Print_Area" localSheetId="17">'Misure anticorruzione (2)'!$A$1:$K$32</definedName>
    <definedName name="_xlnm.Print_Titles" localSheetId="6">'Area A'!$12:$13</definedName>
    <definedName name="_xlnm.Print_Titles" localSheetId="12">'Area A1'!$14:$15</definedName>
    <definedName name="_xlnm.Print_Titles" localSheetId="7">'Area B'!$16:$17</definedName>
    <definedName name="_xlnm.Print_Titles" localSheetId="8">'Area C'!$14:$15</definedName>
    <definedName name="_xlnm.Print_Titles" localSheetId="9">'Area D'!$14:$15</definedName>
    <definedName name="_xlnm.Print_Titles" localSheetId="10">'Area E'!$14:$15</definedName>
    <definedName name="_xlnm.Print_Titles" localSheetId="11">'Area F'!$14:$15</definedName>
  </definedNames>
  <calcPr calcId="191029"/>
  <pivotCaches>
    <pivotCache cacheId="0"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11" l="1"/>
  <c r="L26" i="11" s="1"/>
  <c r="O42" i="11"/>
  <c r="K26" i="11" s="1"/>
  <c r="N53" i="11"/>
  <c r="L25" i="11" s="1"/>
  <c r="N42" i="11"/>
  <c r="K25" i="11" s="1"/>
  <c r="M53" i="11"/>
  <c r="L24" i="11" s="1"/>
  <c r="M42" i="11"/>
  <c r="K24" i="11" s="1"/>
  <c r="L53" i="11"/>
  <c r="L23" i="11" s="1"/>
  <c r="L42" i="11"/>
  <c r="K23" i="11" s="1"/>
  <c r="K53" i="11"/>
  <c r="L22" i="11" s="1"/>
  <c r="K42" i="11"/>
  <c r="K22" i="11" s="1"/>
  <c r="J53" i="11"/>
  <c r="L21" i="11" s="1"/>
  <c r="J42" i="11"/>
  <c r="K21" i="11" s="1"/>
  <c r="I53" i="11"/>
  <c r="L20" i="11" s="1"/>
  <c r="I42" i="11"/>
  <c r="K20" i="11" s="1"/>
  <c r="L22" i="10"/>
  <c r="K43" i="10"/>
  <c r="K22" i="10" s="1"/>
  <c r="M22" i="10" s="1"/>
  <c r="N22" i="10" s="1"/>
  <c r="J54" i="10"/>
  <c r="J43" i="10"/>
  <c r="I54" i="10"/>
  <c r="L21" i="10" s="1"/>
  <c r="I43" i="10"/>
  <c r="K21" i="10"/>
  <c r="I41" i="9"/>
  <c r="K27" i="9" s="1"/>
  <c r="F44" i="15"/>
  <c r="L20" i="15" s="1"/>
  <c r="F33" i="15"/>
  <c r="K20" i="15" s="1"/>
  <c r="E44" i="15"/>
  <c r="L19" i="15" s="1"/>
  <c r="E33" i="15"/>
  <c r="K19" i="15" s="1"/>
  <c r="D44" i="15"/>
  <c r="L17" i="15" s="1"/>
  <c r="D33" i="15"/>
  <c r="K17" i="15" s="1"/>
  <c r="I21" i="3"/>
  <c r="H21" i="3"/>
  <c r="G21" i="3"/>
  <c r="F21" i="3"/>
  <c r="E21" i="3"/>
  <c r="D21" i="3"/>
  <c r="I20" i="3"/>
  <c r="H20" i="3"/>
  <c r="G20" i="3"/>
  <c r="F20" i="3"/>
  <c r="E20" i="3"/>
  <c r="D20" i="3"/>
  <c r="I19" i="3"/>
  <c r="H19" i="3"/>
  <c r="G19" i="3"/>
  <c r="F19" i="3"/>
  <c r="E19" i="3"/>
  <c r="D19" i="3"/>
  <c r="I18" i="3"/>
  <c r="H18" i="3"/>
  <c r="G18" i="3"/>
  <c r="F18" i="3"/>
  <c r="E18" i="3"/>
  <c r="D18" i="3"/>
  <c r="I17" i="3"/>
  <c r="H17" i="3"/>
  <c r="G17" i="3"/>
  <c r="F17" i="3"/>
  <c r="E17" i="3"/>
  <c r="D17" i="3"/>
  <c r="I16" i="3"/>
  <c r="H16" i="3"/>
  <c r="G16" i="3"/>
  <c r="F16" i="3"/>
  <c r="E16" i="3"/>
  <c r="D16" i="3"/>
  <c r="B100" i="8"/>
  <c r="B52" i="8"/>
  <c r="C44" i="15"/>
  <c r="L16" i="15" s="1"/>
  <c r="C33" i="15"/>
  <c r="K16" i="15"/>
  <c r="C38" i="30"/>
  <c r="L16" i="30" s="1"/>
  <c r="M16" i="30" s="1"/>
  <c r="C27" i="30"/>
  <c r="K16" i="30"/>
  <c r="C42" i="29"/>
  <c r="L16" i="29" s="1"/>
  <c r="C31" i="29"/>
  <c r="K16" i="29" s="1"/>
  <c r="M16" i="29" s="1"/>
  <c r="H53" i="11"/>
  <c r="G53" i="11"/>
  <c r="F53" i="11"/>
  <c r="L19" i="11" s="1"/>
  <c r="E53" i="11"/>
  <c r="D53" i="11"/>
  <c r="L17" i="11" s="1"/>
  <c r="C53" i="11"/>
  <c r="H42" i="11"/>
  <c r="G42" i="11"/>
  <c r="F42" i="11"/>
  <c r="K19" i="11" s="1"/>
  <c r="E42" i="11"/>
  <c r="D42" i="11"/>
  <c r="K17" i="11" s="1"/>
  <c r="C42" i="11"/>
  <c r="K18" i="11"/>
  <c r="L18" i="11"/>
  <c r="K16" i="11"/>
  <c r="L16" i="11"/>
  <c r="R54" i="10"/>
  <c r="L30" i="10" s="1"/>
  <c r="Q54" i="10"/>
  <c r="P54" i="10"/>
  <c r="L28" i="10" s="1"/>
  <c r="O54" i="10"/>
  <c r="N54" i="10"/>
  <c r="L26" i="10" s="1"/>
  <c r="M54" i="10"/>
  <c r="L54" i="10"/>
  <c r="L24" i="10" s="1"/>
  <c r="K54" i="10"/>
  <c r="H54" i="10"/>
  <c r="G54" i="10"/>
  <c r="F54" i="10"/>
  <c r="L20" i="10" s="1"/>
  <c r="M20" i="10" s="1"/>
  <c r="N20" i="10" s="1"/>
  <c r="E54" i="10"/>
  <c r="D54" i="10"/>
  <c r="C54" i="10"/>
  <c r="L17" i="10" s="1"/>
  <c r="R43" i="10"/>
  <c r="K30" i="10" s="1"/>
  <c r="Q43" i="10"/>
  <c r="P43" i="10"/>
  <c r="K28" i="10" s="1"/>
  <c r="O43" i="10"/>
  <c r="K27" i="10" s="1"/>
  <c r="N43" i="10"/>
  <c r="K26" i="10" s="1"/>
  <c r="M43" i="10"/>
  <c r="L43" i="10"/>
  <c r="K24" i="10" s="1"/>
  <c r="H43" i="10"/>
  <c r="G43" i="10"/>
  <c r="F43" i="10"/>
  <c r="E43" i="10"/>
  <c r="K19" i="10" s="1"/>
  <c r="D43" i="10"/>
  <c r="K18" i="10" s="1"/>
  <c r="C43" i="10"/>
  <c r="K17" i="10" s="1"/>
  <c r="K29" i="10"/>
  <c r="L29" i="10"/>
  <c r="M29" i="10" s="1"/>
  <c r="N29" i="10" s="1"/>
  <c r="L27" i="10"/>
  <c r="K25" i="10"/>
  <c r="N25" i="10" s="1"/>
  <c r="L25" i="10"/>
  <c r="M25" i="10"/>
  <c r="L23" i="10"/>
  <c r="K20" i="10"/>
  <c r="L19" i="10"/>
  <c r="L18" i="10"/>
  <c r="N16" i="10"/>
  <c r="M16" i="10"/>
  <c r="I52" i="9"/>
  <c r="L27" i="9" s="1"/>
  <c r="H52" i="9"/>
  <c r="G52" i="9"/>
  <c r="F52" i="9"/>
  <c r="L26" i="9" s="1"/>
  <c r="E52" i="9"/>
  <c r="L25" i="9" s="1"/>
  <c r="D52" i="9"/>
  <c r="L24" i="9" s="1"/>
  <c r="C52" i="9"/>
  <c r="L18" i="9" s="1"/>
  <c r="H41" i="9"/>
  <c r="G41" i="9"/>
  <c r="F41" i="9"/>
  <c r="K26" i="9" s="1"/>
  <c r="E41" i="9"/>
  <c r="K25" i="9" s="1"/>
  <c r="D41" i="9"/>
  <c r="C41" i="9"/>
  <c r="K24" i="9"/>
  <c r="K18" i="9"/>
  <c r="E41" i="1"/>
  <c r="D41" i="1"/>
  <c r="C41" i="1"/>
  <c r="L14" i="1" s="1"/>
  <c r="E30" i="1"/>
  <c r="K18" i="1" s="1"/>
  <c r="D30" i="1"/>
  <c r="C30" i="1"/>
  <c r="L18" i="1"/>
  <c r="L15" i="1"/>
  <c r="K15" i="1"/>
  <c r="M15" i="1" s="1"/>
  <c r="N15" i="1" s="1"/>
  <c r="K14" i="1"/>
  <c r="M14" i="1" l="1"/>
  <c r="N14" i="1" s="1"/>
  <c r="N18" i="11"/>
  <c r="M18" i="9"/>
  <c r="N18" i="9" s="1"/>
  <c r="K23" i="10"/>
  <c r="M17" i="11"/>
  <c r="N17" i="11" s="1"/>
  <c r="M24" i="9"/>
  <c r="N24" i="9" s="1"/>
  <c r="M16" i="11"/>
  <c r="N16" i="11" s="1"/>
  <c r="M18" i="11"/>
  <c r="M19" i="15"/>
  <c r="N19" i="15"/>
  <c r="M27" i="9"/>
  <c r="N27" i="9" s="1"/>
  <c r="M21" i="11"/>
  <c r="N21" i="11"/>
  <c r="M23" i="11"/>
  <c r="N23" i="11" s="1"/>
  <c r="M25" i="11"/>
  <c r="N25" i="11"/>
  <c r="M30" i="10"/>
  <c r="N30" i="10" s="1"/>
  <c r="M18" i="10"/>
  <c r="N18" i="10" s="1"/>
  <c r="M27" i="10"/>
  <c r="N27" i="10"/>
  <c r="M16" i="15"/>
  <c r="M26" i="10"/>
  <c r="N26" i="10" s="1"/>
  <c r="M19" i="10"/>
  <c r="N19" i="10" s="1"/>
  <c r="M28" i="10"/>
  <c r="N28" i="10" s="1"/>
  <c r="M19" i="11"/>
  <c r="N19" i="11"/>
  <c r="N16" i="30"/>
  <c r="M17" i="15"/>
  <c r="N17" i="15" s="1"/>
  <c r="M20" i="15"/>
  <c r="N20" i="15" s="1"/>
  <c r="M20" i="11"/>
  <c r="N20" i="11" s="1"/>
  <c r="M22" i="11"/>
  <c r="N22" i="11" s="1"/>
  <c r="M24" i="11"/>
  <c r="N24" i="11" s="1"/>
  <c r="M26" i="11"/>
  <c r="N26" i="11" s="1"/>
  <c r="N18" i="1"/>
  <c r="M18" i="1"/>
  <c r="M17" i="10"/>
  <c r="N17" i="10" s="1"/>
  <c r="M25" i="9"/>
  <c r="N25" i="9" s="1"/>
  <c r="M24" i="10"/>
  <c r="N24" i="10" s="1"/>
  <c r="M26" i="9"/>
  <c r="N26" i="9" s="1"/>
  <c r="M21" i="10"/>
  <c r="N21" i="10" s="1"/>
  <c r="N16" i="29"/>
  <c r="N16" i="15"/>
  <c r="M23" i="10" l="1"/>
  <c r="N23" i="10" s="1"/>
</calcChain>
</file>

<file path=xl/sharedStrings.xml><?xml version="1.0" encoding="utf-8"?>
<sst xmlns="http://schemas.openxmlformats.org/spreadsheetml/2006/main" count="1753" uniqueCount="576">
  <si>
    <t>N.</t>
  </si>
  <si>
    <t>Probabilità (a)</t>
  </si>
  <si>
    <t>Impatto (b)</t>
  </si>
  <si>
    <t>Rischio (c=a*b)</t>
  </si>
  <si>
    <t>Intervallo</t>
  </si>
  <si>
    <t>Classificazione rischio</t>
  </si>
  <si>
    <t>NULLO</t>
  </si>
  <si>
    <t>BASSO</t>
  </si>
  <si>
    <t>MEDIO</t>
  </si>
  <si>
    <t>ALTO</t>
  </si>
  <si>
    <t>ALTISSIMO (CRITICO)</t>
  </si>
  <si>
    <t>Analisi del rischio</t>
  </si>
  <si>
    <t>U.O. Responsabile</t>
  </si>
  <si>
    <t>Figure professionali coinvolte</t>
  </si>
  <si>
    <t>Sottoaree di rischio</t>
  </si>
  <si>
    <t>Reclutamento</t>
  </si>
  <si>
    <t>Progressioni di carriera</t>
  </si>
  <si>
    <t>Conferimento di incarichi di collaborazione</t>
  </si>
  <si>
    <t>Provvedimenti amministrativi vincolati nell’an</t>
  </si>
  <si>
    <t>Provvedimenti amministrativi a contenuto vincolato</t>
  </si>
  <si>
    <t>Provvedimenti amministrativi vincolati nell’an e a contenuto vincolato</t>
  </si>
  <si>
    <t>Provvedimenti amministrativi a contenuto discrezionale</t>
  </si>
  <si>
    <t>Provvedimenti amministrativi discrezionali nell’an</t>
  </si>
  <si>
    <t>Provvedimenti amministrativi discrezionali nell’an e nel contenuto</t>
  </si>
  <si>
    <t>Processo SGQ</t>
  </si>
  <si>
    <t>Cod. Processo SGQ</t>
  </si>
  <si>
    <t>Ponderazione del rischio</t>
  </si>
  <si>
    <t>Codice Ambito di intervento</t>
  </si>
  <si>
    <t xml:space="preserve">Ambito di intervento </t>
  </si>
  <si>
    <t>Codice servizio</t>
  </si>
  <si>
    <t xml:space="preserve">Servizio erogato </t>
  </si>
  <si>
    <t>Codice processo SGQ</t>
  </si>
  <si>
    <t>A</t>
  </si>
  <si>
    <t>Area di rischio</t>
  </si>
  <si>
    <t>Note</t>
  </si>
  <si>
    <t>B</t>
  </si>
  <si>
    <t>C</t>
  </si>
  <si>
    <t>D</t>
  </si>
  <si>
    <t>E</t>
  </si>
  <si>
    <t>(vuoto)</t>
  </si>
  <si>
    <t>Totale complessivo</t>
  </si>
  <si>
    <t>Servizi erogati</t>
  </si>
  <si>
    <t>B.7</t>
  </si>
  <si>
    <t>Mappatura dei servizi/processi aziendali</t>
  </si>
  <si>
    <t>Identificazione dei rischi</t>
  </si>
  <si>
    <t>Valutazione dei rischi</t>
  </si>
  <si>
    <t>Trattamento dei rischi</t>
  </si>
  <si>
    <t>Tabella di valutazione dei rischi</t>
  </si>
  <si>
    <t>Matrice probabilità</t>
  </si>
  <si>
    <t>Sistema di prevenzione e controllo esistente</t>
  </si>
  <si>
    <t>Gli indici di probabilità vanno indicati sulla base della valutazione del gruppo di lavoro</t>
  </si>
  <si>
    <t>Matrice probabilità -  impatto (All. 5 PNA)</t>
  </si>
  <si>
    <t>Descrizione</t>
  </si>
  <si>
    <t>Opzioni</t>
  </si>
  <si>
    <t>Valori</t>
  </si>
  <si>
    <t>Discrezionalità</t>
  </si>
  <si>
    <t>Il processo è discrezionale?</t>
  </si>
  <si>
    <t>No, è del tutto vincolato</t>
  </si>
  <si>
    <t>E’ parzialmente vincolato dalla legge e da atti amministrativi (regolamenti, direttive, circolari)</t>
  </si>
  <si>
    <t>E’ parzialmente vincolato solo dalla legge</t>
  </si>
  <si>
    <t>E’ parzialmente vincolato solo da atti amministrativi (regolamenti, direttive, circolari)</t>
  </si>
  <si>
    <t>Rilevanza esterna</t>
  </si>
  <si>
    <t>Il processo produce effetti diretti all’esterno dell’amministrazione di riferimento?</t>
  </si>
  <si>
    <t>Sì, il risultato del processo è rivolto direttamente ad utenti esterni alla p.a. di riferimento</t>
  </si>
  <si>
    <t>No, ha come destinatario finale un ufficio interno</t>
  </si>
  <si>
    <t>Complessità del processo</t>
  </si>
  <si>
    <t>Si tratta di un processo complesso che comporta il coinvolgimento di più amministrazioni (esclusi i controlli) in fasi successive per il conseguimento del risultato?</t>
  </si>
  <si>
    <t>No, il processo coinvolge una sola p.a.</t>
  </si>
  <si>
    <t>Sì, il processo coinvolge più di 3 amministrazioni</t>
  </si>
  <si>
    <t>Sì, il processo coinvolge più di 5 amministrazioni</t>
  </si>
  <si>
    <t>Valore economico</t>
  </si>
  <si>
    <t>Qual è l’impatto economico del processo?</t>
  </si>
  <si>
    <t>Ha rilevanza esclusivamente interna</t>
  </si>
  <si>
    <t>Comporta l’attribuzione di vantaggi a soggetti esterni, ma di non particolare rilievo economico (es.: concessione di borsa di studio per studenti)</t>
  </si>
  <si>
    <t>Comporta l’attribuzione di considerevoli vantaggi a soggetti esterni (es.: affidamento di appalto)</t>
  </si>
  <si>
    <t>Frazionabilità del processo</t>
  </si>
  <si>
    <t>No</t>
  </si>
  <si>
    <t>Sì</t>
  </si>
  <si>
    <t>Controlli</t>
  </si>
  <si>
    <t>* Per controllo si intende qualunque strumento di controllo utilizzato nella p.a. che sia confacente a ridurre la probabilità del rischio (e, quindi, sia il sistema dei controlli legali, come il controllo preventivo e il controllo di gestione, sia altri meccanismi di controllo utilizzati nella p.a., es. i controlli a campione in casi non previsti dalle norme, i riscontri relativi all’esito dei ricorsi giudiziali avviati nei confronti della p.a.). La valutazione sull’adeguatezza del controllo va fatta considerando il modo in cui il controllo funziona concretamente nella p.a.. Per la stima della probabilità, quindi, non rileva la previsione dell’esistenza in astratto del controllo, ma la sua efficacia in relazione al rischio considerato.</t>
  </si>
  <si>
    <t>Anche sulla base dell’esperienza pregressa, il tipo di controllo applicato sul processo è adeguato a neutralizzare il rischio?</t>
  </si>
  <si>
    <t>Sì, costituisce un efficace strumento di neutralizzazione</t>
  </si>
  <si>
    <t>Sì, è molto efficace</t>
  </si>
  <si>
    <t>Sì, per una percentuale approssimativa del 50%</t>
  </si>
  <si>
    <t>Sì, ma in minima parte</t>
  </si>
  <si>
    <t>No, il rischio rimane indifferente</t>
  </si>
  <si>
    <t>Analisi</t>
  </si>
  <si>
    <t>Valori e frequenze della probabilità</t>
  </si>
  <si>
    <t>Valore</t>
  </si>
  <si>
    <t>Frequenza</t>
  </si>
  <si>
    <t>Nessuna probabilità</t>
  </si>
  <si>
    <t>Improbabile</t>
  </si>
  <si>
    <t>Poco probabile</t>
  </si>
  <si>
    <t>Probabile</t>
  </si>
  <si>
    <t>Molto probabile</t>
  </si>
  <si>
    <t>Altamente probabile</t>
  </si>
  <si>
    <t>Calcolo indice di probabilità</t>
  </si>
  <si>
    <t>E’ altamente discrezionale</t>
  </si>
  <si>
    <t>Fattore</t>
  </si>
  <si>
    <t>Valore attribuito</t>
  </si>
  <si>
    <t>Indice di probabilità</t>
  </si>
  <si>
    <t>Da riportare nella scheda di valutazione rischi</t>
  </si>
  <si>
    <t>Matrice impatto</t>
  </si>
  <si>
    <t>Gli indici di impatto vanno stimati sulla base di dati oggettivi, ossia di quanto risulta all’amministrazione</t>
  </si>
  <si>
    <t>Impatto organizzativo</t>
  </si>
  <si>
    <t>Rispetto al totale del personale impiegato nel singolo servizio (unità organizzativa semplice) competente a svolgere il processo (o la fase di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</si>
  <si>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t>
  </si>
  <si>
    <t>Fino a circa il 40%</t>
  </si>
  <si>
    <t>Fino a circa il 60%</t>
  </si>
  <si>
    <t>Fino a circa l’80%</t>
  </si>
  <si>
    <t>Fino a circa il 100%</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</si>
  <si>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</si>
  <si>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 economico</t>
  </si>
  <si>
    <t>Impatto reputazionale</t>
  </si>
  <si>
    <t>Nel corso degli ultimi 5 anni sono stati pubblicati su giornali o riviste articoli aventi ad oggetto il medesimo evento o eventi analoghi?</t>
  </si>
  <si>
    <t>Non ne abbiamo memoria</t>
  </si>
  <si>
    <t>Sì, sulla stampa locale</t>
  </si>
  <si>
    <t>Sì, sulla stampa nazionale</t>
  </si>
  <si>
    <t>Sì, sulla stampa locale e nazionale</t>
  </si>
  <si>
    <t>Sì, sulla stampa locale, nazionale e internazionale</t>
  </si>
  <si>
    <t>Impatto organizzativo, economico e sull’immagine</t>
  </si>
  <si>
    <t>A quale livello può collocarsi il rischio dell’evento (livello apicale, livello intermedio o livello basso) ovvero la posizione/il ruolo che l’eventuale soggetto riveste dell’organizzazione è elevata, media o bassa?</t>
  </si>
  <si>
    <t>A livello di addetto</t>
  </si>
  <si>
    <t xml:space="preserve">A livello di collaboratore o funzionario </t>
  </si>
  <si>
    <t>A livello di dirigente di ufficio non generale ovvero di posizione apicale o di posizione organizzativa</t>
  </si>
  <si>
    <t>A livello di dirigente di ufficio generale</t>
  </si>
  <si>
    <t>A livello di capo dipartimento/segretario generale</t>
  </si>
  <si>
    <t>Valori e importanza dell'impatto</t>
  </si>
  <si>
    <t>Importanza</t>
  </si>
  <si>
    <t>Nessun impatto</t>
  </si>
  <si>
    <t>Marginale</t>
  </si>
  <si>
    <t>Minore</t>
  </si>
  <si>
    <t>Soglia</t>
  </si>
  <si>
    <t>Serio</t>
  </si>
  <si>
    <t>Superiore</t>
  </si>
  <si>
    <t>Calcolo indice di impatto</t>
  </si>
  <si>
    <t>Impatto organizzativo, economico e sull'immagine</t>
  </si>
  <si>
    <t>Valore massimo (&lt;=)</t>
  </si>
  <si>
    <t>Val minimo (&gt;)</t>
  </si>
  <si>
    <t>Matrice di valutazione del rischio</t>
  </si>
  <si>
    <t>Rendicontazione in merito alle modalità di utilizzo dei contributi, fondi e finanziamenti acquisiti acquisiti</t>
  </si>
  <si>
    <t>Realizzazione dei progetti, delle attività e/o utilizzo effettivo di beni acquisiti mediante risorse pubbliche</t>
  </si>
  <si>
    <t>Definizione di progetti, attività e/o richieste di acquisizione di beni tramite ricorso a contributi, fondi e finanziamenti pubblici</t>
  </si>
  <si>
    <t>B.4</t>
  </si>
  <si>
    <t>B.14</t>
  </si>
  <si>
    <t>B.9</t>
  </si>
  <si>
    <t>Il risultato finale del processo può essere raggiunto anche effettuando una pluralità di operazioni di entità economica ridotta che, considerate complessivamente, alla fine assicurano lo stesso risultato (es.: pluralità di affidamenti ridotti)?</t>
  </si>
  <si>
    <t>Operatore</t>
  </si>
  <si>
    <t>Misure di prevenzione della corruzione</t>
  </si>
  <si>
    <t>Misure obbligatorie PNA</t>
  </si>
  <si>
    <t>Misura</t>
  </si>
  <si>
    <t>Strumenti adottati</t>
  </si>
  <si>
    <t>Rilevanza per Codebri</t>
  </si>
  <si>
    <t>B.1/B.2</t>
  </si>
  <si>
    <t>Piano Triennale di Prevenzione della Corruzione - Mod. 231</t>
  </si>
  <si>
    <t>Da aggiornare</t>
  </si>
  <si>
    <t>Modello 231, Parte A</t>
  </si>
  <si>
    <t xml:space="preserve">Irrinunciabile </t>
  </si>
  <si>
    <t>B.3</t>
  </si>
  <si>
    <t>Trasparenza</t>
  </si>
  <si>
    <t>PTTI in corso di definizione</t>
  </si>
  <si>
    <t>Codici di comportamento</t>
  </si>
  <si>
    <t>Codice etico</t>
  </si>
  <si>
    <t>B.5</t>
  </si>
  <si>
    <t>Rotazione del personale addetto alle aree a rischio di corruzione</t>
  </si>
  <si>
    <t>Poco rilevante</t>
  </si>
  <si>
    <t>NON E' OBBLIGATORIO INSERIRLO</t>
  </si>
  <si>
    <t>B.6</t>
  </si>
  <si>
    <t>Obbligo di astensione in caso di conflitto di interesse</t>
  </si>
  <si>
    <t>Regolamento di organizzazione e Codice etico</t>
  </si>
  <si>
    <t>Rilevante</t>
  </si>
  <si>
    <t>Nel Codice etico punto 5.02. NON E' OBBLIGATORIO INSERIRLO</t>
  </si>
  <si>
    <t>Svolgimento di incarichi d’ufficio - attività ed incarichi extra-istituzionali</t>
  </si>
  <si>
    <t xml:space="preserve">Regolamento di organizzazione </t>
  </si>
  <si>
    <t>B.8</t>
  </si>
  <si>
    <t>Conferimento di incarichi dirigenziali in caso di particolari attività o incarichi precedenti (pantouflage – revolving doors)</t>
  </si>
  <si>
    <t>ANCHE SE NOI ABBIAMO PRATICAMENTE UN SOLO DIRIGENTE</t>
  </si>
  <si>
    <t>Incompatibilità specifiche per posizioni dirigenziali</t>
  </si>
  <si>
    <t>B.10</t>
  </si>
  <si>
    <t>Lo svolgimento di attività successiva alla cessazione del rapporto di lavoro (pantouflage – revolving doors)</t>
  </si>
  <si>
    <r>
      <t xml:space="preserve">NON E' OBBLIGATORIO INSERIRLO. </t>
    </r>
    <r>
      <rPr>
        <b/>
        <i/>
        <sz val="11"/>
        <rFont val="Calibri"/>
        <family val="2"/>
        <scheme val="minor"/>
      </rPr>
      <t>Lo farei per il personale che opera nell'ufficio unico, o comunque su eventuali altre attività che prevedono autorizzazioni e accreditamenti nei confronti di soggetti terzi.</t>
    </r>
  </si>
  <si>
    <t>B.11</t>
  </si>
  <si>
    <t>Formazione di commissioni, assegnazioni agli uffici, conferimento di incarichi dirigenziali in caso di condanna penale per delitti contro la pubblica amministrazione</t>
  </si>
  <si>
    <t>Verificare</t>
  </si>
  <si>
    <t>B.12</t>
  </si>
  <si>
    <t>Tutela del dipendente che effettua segnalazioni di illecito (c.d. whistleblower)</t>
  </si>
  <si>
    <t>Modello 231 - Segnalazioni ODV</t>
  </si>
  <si>
    <t>Verificare se inserire le procedure. NON E' OBBLIGATORIO INSERIRLO. A questo proposito per noi che con Modello 231 abbiamo OdV dobbiamo comunque istituire l'UPD?</t>
  </si>
  <si>
    <t>B.13</t>
  </si>
  <si>
    <t>Formazione</t>
  </si>
  <si>
    <t>Modello 231 - Piano formazione</t>
  </si>
  <si>
    <t>Patti di integrità</t>
  </si>
  <si>
    <t>Modello 231</t>
  </si>
  <si>
    <t>Verificare se ampliare le disposizioni inserite nelle comunicazioni a imprese, ecc. Vedere patto di integrità regionale</t>
  </si>
  <si>
    <t>B.15</t>
  </si>
  <si>
    <t>Azioni di sensibilizzazione e rapporto con la società civile</t>
  </si>
  <si>
    <t>NON HO CAPITO SE NOI DOBBIAMO FARLE.</t>
  </si>
  <si>
    <t>Presenza nell'ente</t>
  </si>
  <si>
    <t>Strumenti dell'ente</t>
  </si>
  <si>
    <t>Rilevanza per l'ente</t>
  </si>
  <si>
    <t>Obbligatoria</t>
  </si>
  <si>
    <t>Ulteriore</t>
  </si>
  <si>
    <t>Programma triennale trasparenza</t>
  </si>
  <si>
    <t>Codice</t>
  </si>
  <si>
    <t>A.1</t>
  </si>
  <si>
    <t>A.2</t>
  </si>
  <si>
    <t>A.3</t>
  </si>
  <si>
    <t>Informatizzazione dei processi</t>
  </si>
  <si>
    <t>X</t>
  </si>
  <si>
    <t>Misura non disciplinata nel P.N.A.</t>
  </si>
  <si>
    <t>Misura disciplinata nel P.N.A.</t>
  </si>
  <si>
    <t>Probabilità</t>
  </si>
  <si>
    <t>Impatto</t>
  </si>
  <si>
    <t>Obbligatorietà per TECUM</t>
  </si>
  <si>
    <t>Presenza della misura in TECUM</t>
  </si>
  <si>
    <t>Direzione</t>
  </si>
  <si>
    <t>Affari Generali, Amministrativi e Contabili</t>
  </si>
  <si>
    <t>Affari Generali e controlli interni</t>
  </si>
  <si>
    <t>Gestione economico-finanziaria</t>
  </si>
  <si>
    <t>Risorse Umane</t>
  </si>
  <si>
    <t>Ufficio Relazioni con il Pubblico</t>
  </si>
  <si>
    <t>Sistema di Gestione per la Qualità</t>
  </si>
  <si>
    <t>Gestione Unità d'Offerta</t>
  </si>
  <si>
    <t>Penale Minorile</t>
  </si>
  <si>
    <t>Accoglienze e Affidi</t>
  </si>
  <si>
    <t>Adozioni</t>
  </si>
  <si>
    <t>Tutela Minori</t>
  </si>
  <si>
    <t>Minori e famiglia</t>
  </si>
  <si>
    <t>Servizio educativo</t>
  </si>
  <si>
    <t>1.1</t>
  </si>
  <si>
    <t>1.2</t>
  </si>
  <si>
    <t>1.3</t>
  </si>
  <si>
    <t>1.4</t>
  </si>
  <si>
    <t>1.5</t>
  </si>
  <si>
    <t>1.6</t>
  </si>
  <si>
    <t>2.1</t>
  </si>
  <si>
    <t>2.2</t>
  </si>
  <si>
    <t>2.3</t>
  </si>
  <si>
    <t>2.4</t>
  </si>
  <si>
    <t>2.5</t>
  </si>
  <si>
    <t>Orientamento e Politiche del Lavoro</t>
  </si>
  <si>
    <t>3.1</t>
  </si>
  <si>
    <t>3.2</t>
  </si>
  <si>
    <t>3.3</t>
  </si>
  <si>
    <t>Inserimenti Lavorativi</t>
  </si>
  <si>
    <t>Accompagnamento ed Orientamento al Lavoro</t>
  </si>
  <si>
    <t>Servizi per il Lavoro</t>
  </si>
  <si>
    <t>Fragilità e progetti</t>
  </si>
  <si>
    <t>4.1</t>
  </si>
  <si>
    <t>4.2</t>
  </si>
  <si>
    <t>4.3</t>
  </si>
  <si>
    <t>4.4</t>
  </si>
  <si>
    <t>Integrazione Sociale Disabili</t>
  </si>
  <si>
    <t>Assistenza Domiciliare anziani, disabili e/o a rischio di emarginazione</t>
  </si>
  <si>
    <t>Assistenza Educativa scolastica domiciliare</t>
  </si>
  <si>
    <t>Progetti finanziati e/o sperimentali</t>
  </si>
  <si>
    <t>Programmazione, pianificazione e valutazione</t>
  </si>
  <si>
    <t>Gestione delle risorse</t>
  </si>
  <si>
    <t>Segreteria organizzativa della governance</t>
  </si>
  <si>
    <t>Ufficio di piano</t>
  </si>
  <si>
    <t>5.1</t>
  </si>
  <si>
    <t>5.2</t>
  </si>
  <si>
    <t>5.3</t>
  </si>
  <si>
    <t>AMM-PR-03</t>
  </si>
  <si>
    <t>Gestione degli approvvigionamenti</t>
  </si>
  <si>
    <t>SER-IO-01</t>
  </si>
  <si>
    <t>Servizio Tutela Minori</t>
  </si>
  <si>
    <t>SER-IO-02</t>
  </si>
  <si>
    <t>Servizio Educativo</t>
  </si>
  <si>
    <t>SER-IO-03</t>
  </si>
  <si>
    <t>Servizio accoglienze e affidi</t>
  </si>
  <si>
    <t>SER-IO-05</t>
  </si>
  <si>
    <t>Servizio inserimenti lavorativi</t>
  </si>
  <si>
    <t>Potrebbero configurarsi dei rischi con riferimento alla selezione di strutture per gli inserimenti residenziali in comunità di minori</t>
  </si>
  <si>
    <t>in realtà, mancando la fase di valutazione preliminare e presa in carico (gestita dai servizi sociali comunali), il rischio potrebbe essere basso o nullo</t>
  </si>
  <si>
    <t>La responsabilità dei procedimenti è in capo all'ASL</t>
  </si>
  <si>
    <t>D - E</t>
  </si>
  <si>
    <t>Erogazione di contributi gli utenti. Registri presenze, rimborsi spese e richieste ai comuni segnalanti</t>
  </si>
  <si>
    <t>Rischio di utilizzo fraudolento delle doti lavoro</t>
  </si>
  <si>
    <t>Potrebbero configurarsi dei rischi con riferimento alla selezione di strutture per gli inserimenti di disabili</t>
  </si>
  <si>
    <t xml:space="preserve">La segnalazione e la presa in carico dovrebbe essere di competenza dei comuni. Il servizio è appaltato. </t>
  </si>
  <si>
    <t>Rischio di utilizzo fraudolento dei fondi assegnati</t>
  </si>
  <si>
    <t>Aggiornata</t>
  </si>
  <si>
    <t>Da introdurre</t>
  </si>
  <si>
    <t>Non prioritaria</t>
  </si>
  <si>
    <t>Rotazione del personale addetto alle aree a rischio di corruzione - Misura alternativa: segregazione delle funzioni</t>
  </si>
  <si>
    <t>Inconferibilità specifiche per posizioni dirigenziali e di amministratore (D.Lgs. 39/13)</t>
  </si>
  <si>
    <t>Incompatibilità specifiche per posizioni dirigenziali e di amministratore (D.Lgs. 39/13)</t>
  </si>
  <si>
    <t>Direzione Totale</t>
  </si>
  <si>
    <t>Affari Generali, Amministrativi e Contabili Totale</t>
  </si>
  <si>
    <t>Minori e famiglia Totale</t>
  </si>
  <si>
    <t>Orientamento e Politiche del Lavoro Totale</t>
  </si>
  <si>
    <t>Fragilità e progetti Totale</t>
  </si>
  <si>
    <t>Ufficio di piano Totale</t>
  </si>
  <si>
    <t>A Totale</t>
  </si>
  <si>
    <t>B Totale</t>
  </si>
  <si>
    <t>C Totale</t>
  </si>
  <si>
    <t>D Totale</t>
  </si>
  <si>
    <t>D - E Totale</t>
  </si>
  <si>
    <t>E Totale</t>
  </si>
  <si>
    <t>(vuoto) Totale</t>
  </si>
  <si>
    <t>Direttore/CDA</t>
  </si>
  <si>
    <t>Regolamenti interni</t>
  </si>
  <si>
    <t>Procedure formalizzate</t>
  </si>
  <si>
    <t>Piano Triennale di Prevenzione della Corruzione</t>
  </si>
  <si>
    <t>B.16</t>
  </si>
  <si>
    <t>Revisione dei processi di privatizzazione e esternalizzazione di funzioni, attività strumentali e servizi pubblici</t>
  </si>
  <si>
    <t>Valutazione della misura</t>
  </si>
  <si>
    <t>Programmazione</t>
  </si>
  <si>
    <t>1.        Programmazione</t>
  </si>
  <si>
    <t>Progettazione</t>
  </si>
  <si>
    <t>2.       Progettazione</t>
  </si>
  <si>
    <t>Selezione del contraente</t>
  </si>
  <si>
    <t>3.        Selezione del contraente</t>
  </si>
  <si>
    <t>Verifica, aggiudicazione e stipula del contratto</t>
  </si>
  <si>
    <t>4.       Verifica, aggiudicazione e stipula del contratto</t>
  </si>
  <si>
    <t>Esecuzione del contratto</t>
  </si>
  <si>
    <t>5.       Esecuzione del contratto</t>
  </si>
  <si>
    <t>Rendicontazione del contratto</t>
  </si>
  <si>
    <t>Posizione organizzativa</t>
  </si>
  <si>
    <t>Responsabile del servizio erogato/processo</t>
  </si>
  <si>
    <t>Codice etico e di comportamento</t>
  </si>
  <si>
    <t>A.4</t>
  </si>
  <si>
    <t>Acquisti oltre un certo importo (RUP, Ufficio acquisti, Direttore (solo come RUP) CDA) e personale</t>
  </si>
  <si>
    <t>Regolamento di organizzazione - Regolamento delle procedure di acquisto - Regolamenti di disciplina dei servizi erogati</t>
  </si>
  <si>
    <t>Sì, segregazione delle funzioni</t>
  </si>
  <si>
    <t>Sì, per segregazione delle funzioni</t>
  </si>
  <si>
    <t>Inserimento nei bandi - Moduli autodichiarazione</t>
  </si>
  <si>
    <t>Piano di formazione ex Modello 231</t>
  </si>
  <si>
    <t>Gestione giuridica ed economica del personale</t>
  </si>
  <si>
    <t>Area di rischio A: Acquisizione e progressione del personale - Generale</t>
  </si>
  <si>
    <t>Area di rischio B: Contratti pubblici - generale</t>
  </si>
  <si>
    <t>Area di rischio C: provvedimenti ampliativi della sfera giuridica dei destinatari privi di effetto economico diretto ed immediato per il destinatario - Generale</t>
  </si>
  <si>
    <t>Tabella - Area di rischio D: provvedimenti ampliativi della sfera giuridica dei destinatari con effetto economico diretto ed immediato per il destinatario - Generale</t>
  </si>
  <si>
    <t>Tipologia</t>
  </si>
  <si>
    <t>F</t>
  </si>
  <si>
    <t>G</t>
  </si>
  <si>
    <t>H</t>
  </si>
  <si>
    <t>Contratti pubblici</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</si>
  <si>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</si>
  <si>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</si>
  <si>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Acquisizione, gestione e rendicontazione di contributi, fondi e finanziamenti pubblici/privati</t>
  </si>
  <si>
    <t>Gestione delle entrate, delle spese e del patrimonio</t>
  </si>
  <si>
    <t>Controlli, verifiche, ispezioni e sanzioni</t>
  </si>
  <si>
    <t>Generale</t>
  </si>
  <si>
    <t>Specifica</t>
  </si>
  <si>
    <t>Incarichi e nomine</t>
  </si>
  <si>
    <t>Affari legali e contenzioso</t>
  </si>
  <si>
    <t>Gestione delle entrate</t>
  </si>
  <si>
    <t>Gestione delle procedure di spesa</t>
  </si>
  <si>
    <t>Gestione del patrimonio</t>
  </si>
  <si>
    <t>Vigilanza sul rispetto dei requisiti di accreditamento delle unità di offerta</t>
  </si>
  <si>
    <t>4. Violazioni delle responsabilità connesse al ruolo assegnato dal Giudice Tutelare e azioni tese a favorire l'interesse personale del Tutore, curatore o amministratore di sostegno nella gestione della posizione giuridica del minore. Se da tali condotte ne scaturisce un vantaggio o arricchimento da parte dell'Azienda, il rischio assume rilevanza anche ai sensi della responsabilità amministrativa ex D.lgs. 231/01.</t>
  </si>
  <si>
    <t xml:space="preserve">1. Nel corso della rendicontazione di attività sostenute da finanziamento della PA, si potrebbe verificare la falsa attestazione e successiva dichiarazione di informazioni riguardanti le condizioni in cui si realizza l’attività (ad esempio, rilevazione delle presenze / assenze dei fruitori, rilevazione del n. di beneficiari di contributi, false documentazioni a supporto delle rendicontazioni prodotte, ecc.), al fine di ottenere fondi, contributi o rimborsi non dovuti.                                                                                                                                                Se da tali condotte si avvantaggia anche l'Azienda, il rischio è rilevante anche ai fini della responsabilità ex D.Lgs. 231/01.                                                                                                                                 </t>
  </si>
  <si>
    <t>2. Mancata verifica dei documenti contabili e fiscali allegati agli atti di liquidazione al fine di favorire il creditore, dando seguito al pagamento anche in caso di documentazione incompleta o irregolare, o di mancato rispetto dei requisiti richiesti dalla normativa</t>
  </si>
  <si>
    <t xml:space="preserve">3. Possibilità di alterazione dei dati di bilancio per favorire soggetti interni/esterni ad es. imputando importi non dovuti, cancellando crediti non riscossi, mantenendo debiti insussistenti, ecc. Se da tali condotte si avvantaggia anche l'Azienda, il rischio è rilevante anche ai fini della responsabilità ex D.Lgs. 231/01.                                                                                                                                 </t>
  </si>
  <si>
    <t xml:space="preserve">4. Possibilità di alterazione dei dati di bilancio al fine ottenere un parere positivo da parte dell'Organo di revisione, o comunque al fine di nascondere perdite o altri elementi negativi della gestione. Se da tali condotte si avvantaggia anche l'Azienda, il rischio è rilevante anche ai fini della responsabilità ex D.Lgs. 231/01.                                                                                                                                 </t>
  </si>
  <si>
    <t>5. Mancata effettuazione dei controlli sugli insoluti e/o mancata attivazione e conclusione delle procedure di recupero crediti, al fine di favorire particolari debitori, in cambio di denaro o altre utilità.</t>
  </si>
  <si>
    <t>Misure di prevenzione generali in essere</t>
  </si>
  <si>
    <t>Misure di prevenzione specifiche in essere</t>
  </si>
  <si>
    <t>Misure generali da implementare</t>
  </si>
  <si>
    <t>Misure specifiche da implementare</t>
  </si>
  <si>
    <t>B.4 - B.12</t>
  </si>
  <si>
    <t>1. Possibilità di definire accordi con il medico competente, o di omettere i necessari controlli, al fine della concessione impropria di certificati di limitazione dell'attività lavorativa a dipendenti non in possesso dei requisiti, in cambio di denaro o di altre utilità.</t>
  </si>
  <si>
    <t xml:space="preserve">1. Mancata effettuazione dei controlli previsti per la verifica del mantenimento dei requisiti necessari per l'accreditamento, al fine di favorire particolari soggetti in cambio di denaro o altre utilità. Se da tali condotte si avvantaggia anche l'Azienda, il rischio è rilevante anche ai fini della responsabilità ex D.Lgs. 231/01.                                                                                                                                 </t>
  </si>
  <si>
    <t xml:space="preserve">2. Alterazione delle procedure di controllo, delle informazioni e delle documentazioni di supporto, al fine di orientare l'esito finale dei controlli in senso favorevole a particolari soggetti, in cambio di denaro o altre utilità. Se da tali condotte si avvantaggia anche l'Azienda, il rischio è rilevante anche ai fini della responsabilità ex D.Lgs. 231/01.                                                                                                                                 </t>
  </si>
  <si>
    <t>Generale/ specifica</t>
  </si>
  <si>
    <t>Prassi operative non formalizzate</t>
  </si>
  <si>
    <t>A.2 (Documento Valutazione RIschi)</t>
  </si>
  <si>
    <t>Personale</t>
  </si>
  <si>
    <t>Unità organizzativa</t>
  </si>
  <si>
    <t>2. Nell'ambito delle attività di verifica di competenza dell'unità organizzativa, connesse all'avvio e al funzionamento di unità di offerta sociale, è possibile che i referenti di AZIENDA vengano meno ai doveri connessi con la propria funzione, ricevendo o accettando la promessa di denaro o altra utilità per agevolare l'apertura, o mantenere il funzionamento anche in assenza di requisiti previsti dalla normativa. Se da tali condotte ne scaturisce un vantaggio o arricchimento da parte dell'Azienda, il rischio assume rilevanza anche ai sensi della responsabilità amministrativa ex D.lgs. 231/01.</t>
  </si>
  <si>
    <t>5. Nell'ambito delle attività di verifica di competenza dell'unità organizzativa, connesse al procedimento di valutazione delle potenziali famiglie affidatarie e dell'abbinamento con i minori in carico,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</si>
  <si>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6.Nell'ambito del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</si>
  <si>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 xml:space="preserve">2. Nel corso di una richiesta di contributi, finanziamenti o altre erogazioni dello stesso tipo, comunque denominate, a un ente della PA per una determinata attività, si potrebbe verificare da parte di referenti di AZIENDA la presentazione di dichiarazioni o di documenti falsi o attestanti cose non vere, oppure omissione di informazioni dovute, al fine di garantirsi l'accesso a tali risorse.   Se da tali condotte si avvantaggia anche l'Azienda, il rischio è rilevante anche ai fini della responsabilità ex D.Lgs. 231/01.           </t>
  </si>
  <si>
    <t>3. Nel corso di una richiesta di contributi, finanziamenti, o altre erogazioni dello stesso tipo, comunque denominate, si potrebbe verificare da parte di collaboratori di AZIENDA la presentazione di dichiarazioni o di documenti falsi o attestanti cose non vere, oppure omissione di informazioni dovute.                                                                                                                                                    A fronte di una richiesta ed ottenimento di finanziamento per una determinata attività, si potrebbe verificare l’utilizzo del finanziamento stesso per un'altra attività. Potrebbe capitare che in riferimento ad un progetto che venga posto in atto a significativa distanza di tempo dal momento in cui lo si è presentato, e per cui si sono ricevute le risorse da parte di una PA, referenti di AZIENDA utilizzino i finanziamenti ricevuti in modo improprio.</t>
  </si>
  <si>
    <t>1. Possibilità di alterazione delle procedure di fatturazione ed incasso per favorire un soggetto destinatario dei servizi di AZIENDA, in cambio di denaro o altre utilità.</t>
  </si>
  <si>
    <t>Obbligatorietà per RISORSA SOCIALE</t>
  </si>
  <si>
    <t>Presenza della misura in RISORSA SOCIALE</t>
  </si>
  <si>
    <t>Valutazione della misura in RISORSA SOCIALE</t>
  </si>
  <si>
    <t>A1</t>
  </si>
  <si>
    <t>Acquisizione e progressione del personale e incarichi di collaborazione</t>
  </si>
  <si>
    <t>Direttore</t>
  </si>
  <si>
    <t>Direttore, Ufficio Amministrativo</t>
  </si>
  <si>
    <t xml:space="preserve">Direzione </t>
  </si>
  <si>
    <t>Tabella - Area di rischio E: Gestione delle entrate, delle spese e del patrimonio - Generale</t>
  </si>
  <si>
    <t>Tabella - Area di rischio F: Controlli, verifiche, ispezioni e sanzioni - Generale</t>
  </si>
  <si>
    <t>- Regolamento di organizzazione  (da aggiornare)                                                              - Regolamento ricerca e selezione personale (da aggiornare)                                                            - Regolamento procedure di acquisto (da aggiornare)                                                                                                 - Regolamenti per specifici servizi</t>
  </si>
  <si>
    <t>- Procedura presenze e assenze;
 - Cartella sociale informatizzata;
 - Fatturazione Elettronica Attiva e Passiva;
 - Contabilità informatizzata interna;
 - Protocollo informatizzato;
 - Sistema gestionale informatizzato per il Servizio SAD.</t>
  </si>
  <si>
    <t>- Procedure di controllo e liquidazione delle fatture di acquisto;
 - Definizione nei capitolati e nelle convenzioni di procedure di controllo di conformità tra prestazioni ricevute e dati esposti in fattura.</t>
  </si>
  <si>
    <t>P.T.P.C.T. - Sezione amministrazione trasparente</t>
  </si>
  <si>
    <t>Tabella - Area di rischio A1: Acquisizione, gestione e rendicontazione di contributi, fondi e finanziamenti pubblici - Specifica</t>
  </si>
  <si>
    <t>Servizio 1</t>
  </si>
  <si>
    <t>Servizio 2</t>
  </si>
  <si>
    <t>Servizio 3</t>
  </si>
  <si>
    <t>Servizio 4</t>
  </si>
  <si>
    <t>Servizio 5</t>
  </si>
  <si>
    <t>Servizio 6</t>
  </si>
  <si>
    <t>1. Definizione dei requisiti di accesso alla gara e, in particolare, dei requisiti tecnico-economici al fine di favorire determinati concorrenti. Prescrizioni del bando e delle clausole contrattuali finalizzate ad agevolare determinati concorrenti.</t>
  </si>
  <si>
    <t>2. In occasione di una gara d’appalto per l’assegnazione di servizi o lavori, o per l’acquisizione di forniture, o in occasione di altre procedure di acquisto, il responsabile del procedimento o un componente della Commissione, potrebbe costringere o indurre un appaltatore o un fornitore a dare o promettere denaro o altre utilità, in cambio dell'aggiudicazione della gara. Se da tali condotte ne scaturisce un vantaggio o arricchimento da parte dell'Azienda, il rischio assume rilevanza anche ai sensi della responsabilità amministrativa ex D.lgs. 231/01.</t>
  </si>
  <si>
    <t>4. Alterazione, o omissione, dei controlli e delle verifiche al fine di favorire un aggiudicatario privo dei requisiti richiesti per l'affidamento del servizio. Possibilità che i contenuti delle verifiche siano alterati per estromettere l’aggiudicatario e favorire gli operatori economici che seguono nella graduatoria di aggiudicazione. Se da tali condotte ne scaturisce un vantaggio o arricchimento da parte dell'Azienda, il rischio assume rilevanza anche ai sensi del D.Lgs. 231/01.</t>
  </si>
  <si>
    <t>5. Mancata o insufficiente verifica dei beni e/o dei servizi ricevuti rispetto alle specifiche richieste nel contratto,  al fine di evitare l’applicazione di penali o la risoluzione del contratto. Abusivo ricorso a varianti rispetto all'offerta originaria, al fine di favorire il fornitore (ad esempio, per consentirgli di recuperare lo sconto effettuato in sede di gara o di conseguire extra guadagni o di dover partecipare ad una nuova gara).</t>
  </si>
  <si>
    <t>6. Definizione di fabbisogni non rispondenti a criteri di efficienza/efficacia/economicità, ma alla volontà di premiare interessi particolari. Mancata o insufficiente verifica quali quantitativa dei servizi ricevuti rispetto alle specifiche richieste nel contratto,  al fine favorire il pagamento di corrispettivi non dovuti o di evitare l’applicazione di penali o la risoluzione del contratto.</t>
  </si>
  <si>
    <t>3. Referenti dell'Azienda potrebbero frazionare appositamente gli importi di determinati acquisti di servizi o forniture o di appalti di lavori, al fine di utilizzare procedure di acquisto meno regolamentate che favoriscano determinati soggetti, in violazione dei principi di imparzialità e buon andamento, a fronte dell'ottenimento di denaro o altri vantaggi ed utilità. Se da tali condotte ne scaturisce un vantaggio o arricchimento da parte dell'Azienda, il rischio assume rilevanza anche ai sensi della responsabilità amministrativa ex D.lgs. 231/01.</t>
  </si>
  <si>
    <t>- Sistema di valutazione della performance                                                 - Documento Valutazione Rischi (DVR)                                                 - Procedure di accreditamento formalizzate                                                                                                                                                            - Bandi e procedure formalizzate                      - Sistema di qualità N.I.L.</t>
  </si>
  <si>
    <t>Rispetto requisiti minimi Det. ANAC 1134/17</t>
  </si>
  <si>
    <t>Procedura definita nel PTCPT</t>
  </si>
  <si>
    <t>Misura resa obbligatoria dalla Det. ANAC n. 1134/17</t>
  </si>
  <si>
    <t>B.3 - B. 4 - B.6 - B. 12</t>
  </si>
  <si>
    <t>B.3 - B. 4 - B.5 - B.6 - B. 12</t>
  </si>
  <si>
    <t>1. Possibilità di violazione delle procedure e dei criteri per la presa in carico, l'eventuale inserimento in lista d'attesa o l'erogazione di contributi ed altri strumenti di sostegno, per favorire i soggetti privati interessati al procedimento, in cambio di denaro o altre utilità.</t>
  </si>
  <si>
    <t>2. Possibilità di erogazione indebita o eccessiva di contributi o altri strumenti di sostegno, a favore di determinate famiglie affidatarie, in cambio di denaro o altra utilità.</t>
  </si>
  <si>
    <t>7.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</si>
  <si>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8. Nell'ambito delle attività di verifica di competenza dell'unità organizzativa, connesse al procedimento di valutazione della situazione e di presa in carico dell'utente,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</si>
  <si>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Presenza della misura in SOLIDALIA</t>
  </si>
  <si>
    <t>Valutazione della misura in SOLIDALIA</t>
  </si>
  <si>
    <t>Obbligatorietà per SOLIDALIA</t>
  </si>
  <si>
    <t>Area Minori e famiglia</t>
  </si>
  <si>
    <t>Area Ufficio di piano</t>
  </si>
  <si>
    <t>Area Amministrativa</t>
  </si>
  <si>
    <t>Accreditamento unità d'offerta</t>
  </si>
  <si>
    <t>Tutela minori</t>
  </si>
  <si>
    <t>Servizio Tutela minori</t>
  </si>
  <si>
    <t>Affidi</t>
  </si>
  <si>
    <t>Assistenza domiciliare minori</t>
  </si>
  <si>
    <t>Contributi alle famiglie affidatarie</t>
  </si>
  <si>
    <t>Servizio Affidi</t>
  </si>
  <si>
    <t>Inserimenti in comunità minori</t>
  </si>
  <si>
    <t>Incontri protetti</t>
  </si>
  <si>
    <t>Sportello adolescenti</t>
  </si>
  <si>
    <t>Inserimenti lavorativi</t>
  </si>
  <si>
    <t>Tirocini osservativi</t>
  </si>
  <si>
    <t>Progetti riabilitativi risocializzanti</t>
  </si>
  <si>
    <t>Monitoraggio post-assunzione</t>
  </si>
  <si>
    <t>Ri-orientamento</t>
  </si>
  <si>
    <t>Abbinamenti numerici - Legge 13</t>
  </si>
  <si>
    <t>Progetto N.E.E.T.</t>
  </si>
  <si>
    <t>Servizio formazione all'autonomia</t>
  </si>
  <si>
    <t>Carta REI</t>
  </si>
  <si>
    <t>Bando emergenza abitativa</t>
  </si>
  <si>
    <t>N.I.L.</t>
  </si>
  <si>
    <t>Area Integrazione e inclusione sociale</t>
  </si>
  <si>
    <t>Area Non autosufficienza - Anziani</t>
  </si>
  <si>
    <t>Area Non autosufficienza - Disabili</t>
  </si>
  <si>
    <t>Servizio Disabili</t>
  </si>
  <si>
    <t>Spazio autismo</t>
  </si>
  <si>
    <t>Centro diurno disabili</t>
  </si>
  <si>
    <t>Progetti territoriali per disabili</t>
  </si>
  <si>
    <t>Dopo di noi</t>
  </si>
  <si>
    <t>Assistenza educativa scolastica</t>
  </si>
  <si>
    <t>Progetti con il territorio</t>
  </si>
  <si>
    <t>CEAD</t>
  </si>
  <si>
    <t>(Unità di valutazione multidimensionale)</t>
  </si>
  <si>
    <t>Servizio Anziani</t>
  </si>
  <si>
    <t>Ricoveri di sollievo in RSA</t>
  </si>
  <si>
    <t>Interventi di sollievo domiciliare</t>
  </si>
  <si>
    <t>Assistenza domiciliare anziani</t>
  </si>
  <si>
    <t>Erogazione Voucher care-giver</t>
  </si>
  <si>
    <t>Erogazione Voucher assistenti familiari</t>
  </si>
  <si>
    <t>Erogazione voucher CRE</t>
  </si>
  <si>
    <t>Dimissioni protette</t>
  </si>
  <si>
    <t>Bandi per l'assegnazione di buoni e voucher sociali</t>
  </si>
  <si>
    <t>Area Accreditamenti e titoli sociali</t>
  </si>
  <si>
    <t>Segreteria Ufficio di piano</t>
  </si>
  <si>
    <t>Ufficio Segreteria</t>
  </si>
  <si>
    <t>Progetti di prevenzione a livello territoriale</t>
  </si>
  <si>
    <t>Attività direzionali</t>
  </si>
  <si>
    <t>Segreteria</t>
  </si>
  <si>
    <t>Contabilità e bilancio</t>
  </si>
  <si>
    <t>Appalti e contratti</t>
  </si>
  <si>
    <t>Gestione amministrativa del personale</t>
  </si>
  <si>
    <t>Ufficio Amministrativo</t>
  </si>
  <si>
    <t>B, C</t>
  </si>
  <si>
    <t>C, D</t>
  </si>
  <si>
    <t>D, F</t>
  </si>
  <si>
    <t>A, B, C, D, E, F, A1</t>
  </si>
  <si>
    <t>Rendicontazioni SAD e Fondi Comuni</t>
  </si>
  <si>
    <t>Prevenzione della corruzione e trasparenza</t>
  </si>
  <si>
    <t>Privacy e protezione dati personali</t>
  </si>
  <si>
    <t>Sistemi infomativi e informatici</t>
  </si>
  <si>
    <t>Prevenzione e sicurezza sul lavoro</t>
  </si>
  <si>
    <t>Regolamento di organizzazione</t>
  </si>
  <si>
    <t>Sezione "Amministrazione trasparente"</t>
  </si>
  <si>
    <t xml:space="preserve">Operatore dell'Ufficio Amministrativo </t>
  </si>
  <si>
    <t>1. Possibili accordi con personale per abuso di strumenti quali malattia, 104, contributi INPS, gestione di presenze, assenze e permessi. Indebito riconoscimento di componenti dello stipendio o di contributi, a fronte della corresponsione di denaro o di utilità.</t>
  </si>
  <si>
    <t xml:space="preserve">1. Inosservanza delle procedure a garanzia della trasparenza ed imparzialità nella selezione del personale , al fine di favorire soggetti particolari. </t>
  </si>
  <si>
    <t xml:space="preserve">2. Inosservanza delle disposizioni in materia di inconferibilità o incompatibilità degli incarichi, nelle procedure di assunzione e di affidamento degli incarichi esterni, al fine di favorire soggetti particolari.  </t>
  </si>
  <si>
    <t xml:space="preserve">3. In occasione di una procedura di selezione per assunzione nell’organico dell’Azienda, o per l’assegnazione di incarichi, il Presidente o un componente della Commissione, potrebbe indurre un candidato a dare o promettere denaro o altre utilità per ottenere l'assunzione o l'incarico.   </t>
  </si>
  <si>
    <t xml:space="preserve">1. Valutazioni della performance rese illegittimamente al fine di agevolare alcuni soggetti particolari in violazione dei principi di selettività e merito.  Progressioni economiche o di carriera illegittime finalizzate a favorire particolari dipendenti.      </t>
  </si>
  <si>
    <t>Operatore dell'Ufficio Amministrativo (Personale) - Operatore dell'Ufficio Amministrativo (Bandi e contratti)</t>
  </si>
  <si>
    <t>Valutazione del personale</t>
  </si>
  <si>
    <t>Selezione del personale e incarichi di collaborazione</t>
  </si>
  <si>
    <t>Gestione amministrativa del personale e dei collaboratori</t>
  </si>
  <si>
    <t>A.1 (Regolamento di organizzazione) - B.3 - B.4 - B.6 - B.12</t>
  </si>
  <si>
    <t>A.4 (Procedura gestione presenze e assenze) - A.3 (Applicativo gestione presenze e assenze)</t>
  </si>
  <si>
    <t>Formalizzazione della procedura di gestione presenze e assenze (A.2) - Segregazione delle funzioni (B.5)</t>
  </si>
  <si>
    <t>A.1 (Regolamento di organizzazione) - B.3 - B.4 - B.6 - B.8 - B.9 - B.12</t>
  </si>
  <si>
    <t>A.2 (Elenco degli psicologi)</t>
  </si>
  <si>
    <t>B.8 - B.9</t>
  </si>
  <si>
    <t>A.1 (Regolamento di organizzazione) - B.3</t>
  </si>
  <si>
    <t>Ufficio amministrativo</t>
  </si>
  <si>
    <t>Operatore dell'Ufficio amministrativo</t>
  </si>
  <si>
    <t>Servizio Anziani, Ufficio Amministrativo</t>
  </si>
  <si>
    <t>Ricoveri di sollievo anziani</t>
  </si>
  <si>
    <t>Servizio Anziani, Ufficio amministrativo</t>
  </si>
  <si>
    <t>Servizio Disabili, Ufficio Amministrativo</t>
  </si>
  <si>
    <t>Servizio Disabili, Ufficio amministrativo</t>
  </si>
  <si>
    <t xml:space="preserve">8. Possibilità che i vari attori coinvolti nella procedura di allontanamento manipolino i criteri per l'individuazione delle strutture, o sfruttino le procedure d'urgenza previste in queste situazioni per favorire la selezione di particolari fornitori, in cambio di denaro o altre utilità. </t>
  </si>
  <si>
    <t>A.3 (Cartella sociale informatizzata)</t>
  </si>
  <si>
    <t>B.3 - B.5 Segregazione funzioni  - B.12</t>
  </si>
  <si>
    <t>Servizio 7</t>
  </si>
  <si>
    <t>Servizio 8</t>
  </si>
  <si>
    <t>Servizio 9</t>
  </si>
  <si>
    <t>Servizio 10</t>
  </si>
  <si>
    <t>Servizio 11</t>
  </si>
  <si>
    <t>Servizio 12</t>
  </si>
  <si>
    <t>B.3 - B.4 - B.6 - B.12</t>
  </si>
  <si>
    <t>Servizi di inserimento lavorativo (Inserimenti, tirocini, progetti riabilitativi, riorientamento, abbinamenti numerici Lg 13)</t>
  </si>
  <si>
    <t>Progetto NEET</t>
  </si>
  <si>
    <t>Servizio 13</t>
  </si>
  <si>
    <t>Servizio 14</t>
  </si>
  <si>
    <t>Servizio 15</t>
  </si>
  <si>
    <t>8. Nell'ambito delle attività di verifica di competenza dell'unità organizzativa, connesse al procedimento di valutazione della situazione e di accesso dell'utente al progetto, è possibile che i referenti di AZIENDA vengano meno ai doveri connessi con la propria funzione, ricevendo o accettando la promessa di denaro o altra utilità per favorire un esito del procedimento coerente con gli interessi dei soggetti privati coinvolti. Se da tali condotte ne scaturisce un vantaggio o arricchimento da parte dell'Azienda, il rischio assume rilevanza anche ai sensi della responsabilità amministrativa ex D.lgs. 231/01.</t>
  </si>
  <si>
    <t>Erogazione Voucher care giver</t>
  </si>
  <si>
    <t>Erogazione voucher assistenti familiari</t>
  </si>
  <si>
    <t>Accreditamento unità di offerta</t>
  </si>
  <si>
    <t>2. Possibilità di alterazione dei criteri di valutazione e di formazione delle graduatorie, o erogazione indebita o eccessiva di contributi o altri strumenti di sostegno, a favore di determinati utenti, in cambio di denaro o altra utilità.</t>
  </si>
  <si>
    <t>Staff Ufficio Amministrativo, Presidente del Consiglio di amministrazione, Consiglio di amministrazione, Assemblea consortile</t>
  </si>
  <si>
    <t>A.2 (Bandi e procedure formalizzate)</t>
  </si>
  <si>
    <t>B.3 - B.4 - B.6 - B12</t>
  </si>
  <si>
    <t>A.2 (Bandi  e procedure formalizzate)</t>
  </si>
  <si>
    <t xml:space="preserve">B.3 - B. 4 - B.6 - B. 12 </t>
  </si>
  <si>
    <t>A.1 Regolamento per l'acquisto di forniture, di beni e servizi in economia (CdA del 11/12/2012)  - A.4 (Procedure di attivazione dei servizi aziendali)</t>
  </si>
  <si>
    <t>B.3 - B.4 - B.5 - B.6 - B.10 - B.12 - B.13</t>
  </si>
  <si>
    <t>Referente del Servizio anziani - Operatori Ufficio amministrativo</t>
  </si>
  <si>
    <t>A.2 (Disciplinare dei bandi di accreditamento sulla specifica unità d'offerta)</t>
  </si>
  <si>
    <t>B.3 - B. 4 - B.5 - B.6 - B.10 - B.12</t>
  </si>
  <si>
    <t xml:space="preserve">Referente del Servizio anziani </t>
  </si>
  <si>
    <t>A.4 Procedure di attivazione dei servizi aziendali</t>
  </si>
  <si>
    <t>A.1 (Regolamento per l'acquisto di forniture di beni e servizi in economia) - B.11</t>
  </si>
  <si>
    <t>Referente del Servizio Disabili - Operatori Ufficio amministrativo</t>
  </si>
  <si>
    <t>Operatori del Servizio Tutela minori</t>
  </si>
  <si>
    <t>Referente Servizio Anziani</t>
  </si>
  <si>
    <t>B.3 - B.4 - B.5 - B.6 - B.12</t>
  </si>
  <si>
    <t>B.3 - B.12</t>
  </si>
  <si>
    <t>Referente Servizio Disabili</t>
  </si>
  <si>
    <t>Progetti territoriali disabili</t>
  </si>
  <si>
    <t>B.3 - B.4 - B.6- B.12</t>
  </si>
  <si>
    <t>Referente Servizio N.I.L.</t>
  </si>
  <si>
    <t>Referente Servizio N.I.L. - Operatori Ufficio Amministrativo</t>
  </si>
  <si>
    <t>A.3 (Cartella sociale informatizzata) - A.2 Procedura di presa in carico regolamentata</t>
  </si>
  <si>
    <t>Referente Servizio Minori</t>
  </si>
  <si>
    <t>B.3 - B.4 - B.5 Segregazione funzioni  - B.12</t>
  </si>
  <si>
    <t>A.1 Regolamento accesso prestazioni agevolate                                         A.3 (Cartella sociale informatizzata)</t>
  </si>
  <si>
    <t xml:space="preserve">A.1 Regolamento accesso prestazioni agevolate     - Regolamento ISEE                                    A.3 (Cartella sociale informatizzata)  - A.2 (procedura presa in carico regolamentata) </t>
  </si>
  <si>
    <t>A.1 Regolamento accesso prestazioni agevolate                            Regolamento ISEE             A.3 (Cartella sociale informatizzata)  - A.4 (Procedure di attivazione dei servizi)</t>
  </si>
  <si>
    <t>A.1 Regolamento accesso prestazioni agevolate                                     Regolamento ISEE    A.3 (Cartella sociale informatizzata)</t>
  </si>
  <si>
    <t>A.1 Regolamento accesso prestazioni agevolate                                  Regolamento ISEE                        A.2 Bandi e procedure formalizzate                A.3 (Cartella sociale informatizzata)</t>
  </si>
  <si>
    <t xml:space="preserve">A.1 Regolamento accesso prestazioni agevolate                                      </t>
  </si>
  <si>
    <t>A. 2 Procedura accreditamento unità d'offerta prima infanzia  -                                                                                    Disciplinare dei bandi di accreditamento sulla specifica unità d'offerta</t>
  </si>
  <si>
    <t>A.1 Regolamento accesso prestazioni agevolate                            Regolamento ISEE                           A.3 (Cartella sociale informatizzata)  - A.4 (Procedure di attivazione dei servizi)</t>
  </si>
  <si>
    <t xml:space="preserve">A.1 Regolamento accesso prestazioni agevolate                            Regolamento ISEE                       A.3 (Cartella sociale informatizzata) </t>
  </si>
  <si>
    <t>B.3 - B.4 - B.5 Segregazione funzioni - B.6 - B.7 - B.10 - B.12</t>
  </si>
  <si>
    <t>B.3 - B.4 - B.7 - B.10 - B.12</t>
  </si>
  <si>
    <t>A.2 Procedure interne ciclo di pagamento e fatturazione attiva</t>
  </si>
  <si>
    <t xml:space="preserve">A.1 Regolamento fondo economale - A.2 Procedure interne ciclo di pagamento e fatturazione attiva -             A.3 (Gestionale Fatturazione elettronica) -     A.4 (Controlli di rispondenza dei flussi di pagamento autorizzati) </t>
  </si>
  <si>
    <t>Referente Ufficio Segreteria</t>
  </si>
  <si>
    <t>Referente Area Accreditamenti e titoli sociali</t>
  </si>
  <si>
    <t>B.3 - B.4 - B.5 Segreegazione funzioni - B.6 - B.7 - B.10 - B.12</t>
  </si>
  <si>
    <t xml:space="preserve">Rilevazione presenze del personale (gestionale winmark);                                                     Cartella sociale elettronica per prese in carico;                                                                                              Gestionale fattura elettronica </t>
  </si>
  <si>
    <r>
      <t xml:space="preserve">Statuto;                                                                                                                                Codice etico;                                                            Regolamento di gestione fondo economale;                                                                   Regolamento per l'acquisto di forniture, di beni e servizi in economia;                                                           Modello di organizzazione, gestione econtrollo;                                                                                           Regolamento di organizzazione degli uffici, dei servizi e della dotazione organica;                                                                                    Regolamento per la determinazione dell' ISEE dell'ambito;                                                  Regolamento per l'accesso alle prestazioni e ai servizi sociali agevolati gestiti in forma associata;                    Regolamento Organismo di Vigilanza;              Regolamento sul diritto di accesso agli atti amministrativi e sull'accesso civico                                                                                     </t>
    </r>
    <r>
      <rPr>
        <sz val="14"/>
        <color rgb="FFFF0000"/>
        <rFont val="Source Sans Pro"/>
        <family val="2"/>
      </rPr>
      <t xml:space="preserve"> </t>
    </r>
  </si>
  <si>
    <t>Sistema di valutazione della performance;                        	Documento Valutazione Rischi (DVR);                                   Documento di valutazione dei rischi per donne gestanti e puerpere;                 Procedura di selezione dei collaboratori psicologi;                                                                        Procedura di selezione avvocati per affidamento di incarichi di assistenza legale e difesa in giudizio;
	Procedure interne ciclo di pagamento e fatturazione attiva;
Accreditamento sulla specifica unità d'offerta che ha funzione di regolamento per la durata dell'accreditamento;
	Bandi ad evidenza pubblica per aree di intervento specifiche;
	Registro delle determinazioni dirigenziali;                                	                           Registro dei contratti; 
	Albo degli enti gestori accreditati e convenzionati;                                                   Registro verbali del CdA e Assemblea Consortile.</t>
  </si>
  <si>
    <t>PTPCT 2021-2023</t>
  </si>
  <si>
    <t xml:space="preserve">Gestione protocollo atti e documenti in entrata e in uscita;                                                           Controlli di rispondenza dei flussi di pagamento autorizzati;                                                                          Gestione amministrativa mensile del personale;                                                                              Procedure amministrative assunzione personale;                                                                                                                                                                     Procedure di attivazione dei servizi aziendali;                                                                                       Procedura autorizzazione svolgimento attività ed incarichi extra istituzionali.                           </t>
  </si>
  <si>
    <t>Si</t>
  </si>
  <si>
    <t>Procedura operativa resa nota in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</si>
</sst>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2"/>
      <color theme="0"/>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sz val="11"/>
      <name val="Calibri"/>
      <family val="2"/>
      <scheme val="minor"/>
    </font>
    <font>
      <sz val="11"/>
      <name val="Calibri"/>
      <family val="2"/>
      <scheme val="minor"/>
    </font>
    <font>
      <b/>
      <i/>
      <sz val="11"/>
      <name val="Calibri"/>
      <family val="2"/>
      <scheme val="minor"/>
    </font>
    <font>
      <b/>
      <sz val="11"/>
      <color theme="0"/>
      <name val="Calibri"/>
      <family val="2"/>
      <scheme val="minor"/>
    </font>
    <font>
      <b/>
      <sz val="14"/>
      <color theme="0"/>
      <name val="Source Sans Pro"/>
      <family val="2"/>
    </font>
    <font>
      <b/>
      <sz val="14"/>
      <name val="Source Sans Pro"/>
      <family val="2"/>
    </font>
    <font>
      <sz val="14"/>
      <name val="Source Sans Pro"/>
      <family val="2"/>
    </font>
    <font>
      <b/>
      <sz val="14"/>
      <color theme="0"/>
      <name val="Calibri"/>
      <family val="2"/>
      <scheme val="minor"/>
    </font>
    <font>
      <sz val="14"/>
      <color theme="1"/>
      <name val="Calibri"/>
      <family val="2"/>
      <scheme val="minor"/>
    </font>
    <font>
      <b/>
      <sz val="16"/>
      <color theme="0"/>
      <name val="Calibri"/>
      <family val="2"/>
      <scheme val="minor"/>
    </font>
    <font>
      <sz val="14"/>
      <color theme="1"/>
      <name val="Calibri"/>
      <family val="2"/>
    </font>
    <font>
      <sz val="14"/>
      <color rgb="FF256291"/>
      <name val="Source Sans Pro Black"/>
      <family val="2"/>
    </font>
    <font>
      <sz val="12"/>
      <color theme="1"/>
      <name val="Calibri"/>
      <family val="2"/>
      <scheme val="minor"/>
    </font>
    <font>
      <sz val="14"/>
      <color rgb="FFFF0000"/>
      <name val="Source Sans Pro"/>
      <family val="2"/>
    </font>
  </fonts>
  <fills count="1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3" tint="-0.249977111117893"/>
        <bgColor indexed="64"/>
      </patternFill>
    </fill>
    <fill>
      <patternFill patternType="solid">
        <fgColor theme="4" tint="-0.499984740745262"/>
        <bgColor indexed="64"/>
      </patternFill>
    </fill>
    <fill>
      <patternFill patternType="solid">
        <fgColor theme="4"/>
        <bgColor theme="4"/>
      </patternFill>
    </fill>
    <fill>
      <patternFill patternType="solid">
        <fgColor theme="0" tint="-0.499984740745262"/>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medium">
        <color theme="4"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style="thin">
        <color indexed="64"/>
      </top>
      <bottom/>
      <diagonal/>
    </border>
  </borders>
  <cellStyleXfs count="1">
    <xf numFmtId="0" fontId="0" fillId="0" borderId="0"/>
  </cellStyleXfs>
  <cellXfs count="275">
    <xf numFmtId="0" fontId="0" fillId="0" borderId="0" xfId="0"/>
    <xf numFmtId="0" fontId="0" fillId="0" borderId="0" xfId="0" applyAlignment="1">
      <alignment wrapText="1"/>
    </xf>
    <xf numFmtId="0" fontId="0" fillId="0" borderId="1" xfId="0"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0" fillId="3" borderId="1" xfId="0" applyFill="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6" borderId="1" xfId="0"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4" fillId="0" borderId="0" xfId="0" applyFont="1" applyAlignment="1">
      <alignment wrapText="1"/>
    </xf>
    <xf numFmtId="0" fontId="1" fillId="8" borderId="1" xfId="0" applyFont="1" applyFill="1" applyBorder="1" applyAlignment="1">
      <alignment horizont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 fillId="8" borderId="1" xfId="0" applyFont="1" applyFill="1" applyBorder="1" applyAlignment="1">
      <alignment wrapText="1"/>
    </xf>
    <xf numFmtId="0" fontId="1" fillId="8"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8" borderId="1" xfId="0" applyFont="1" applyFill="1" applyBorder="1" applyAlignment="1">
      <alignment horizontal="center" wrapText="1"/>
    </xf>
    <xf numFmtId="2" fontId="3" fillId="8" borderId="1" xfId="0" applyNumberFormat="1" applyFont="1" applyFill="1" applyBorder="1" applyAlignment="1">
      <alignment horizontal="center" wrapText="1"/>
    </xf>
    <xf numFmtId="0" fontId="0" fillId="9" borderId="1" xfId="0" applyFill="1" applyBorder="1" applyAlignment="1">
      <alignment horizontal="center" wrapText="1"/>
    </xf>
    <xf numFmtId="0" fontId="9" fillId="0" borderId="1" xfId="0" applyFont="1" applyBorder="1" applyAlignment="1">
      <alignment horizontal="center" wrapText="1"/>
    </xf>
    <xf numFmtId="0" fontId="9" fillId="9" borderId="1" xfId="0" applyFont="1" applyFill="1" applyBorder="1" applyAlignment="1">
      <alignment horizontal="center" wrapText="1"/>
    </xf>
    <xf numFmtId="0" fontId="9" fillId="4" borderId="1" xfId="0" applyFont="1" applyFill="1" applyBorder="1" applyAlignment="1">
      <alignment horizontal="center" wrapText="1"/>
    </xf>
    <xf numFmtId="0" fontId="9" fillId="5" borderId="1" xfId="0" applyFont="1" applyFill="1" applyBorder="1" applyAlignment="1">
      <alignment horizontal="center" wrapText="1"/>
    </xf>
    <xf numFmtId="0" fontId="9" fillId="6" borderId="1" xfId="0" applyFont="1" applyFill="1" applyBorder="1" applyAlignment="1">
      <alignment horizontal="center" wrapText="1"/>
    </xf>
    <xf numFmtId="0" fontId="0" fillId="0" borderId="0" xfId="0" applyBorder="1" applyAlignment="1">
      <alignment wrapText="1"/>
    </xf>
    <xf numFmtId="0" fontId="4" fillId="0" borderId="0" xfId="0" applyFont="1" applyBorder="1" applyAlignment="1">
      <alignment wrapText="1"/>
    </xf>
    <xf numFmtId="0" fontId="0" fillId="0" borderId="0" xfId="0" applyBorder="1" applyAlignment="1">
      <alignment vertical="center" wrapText="1"/>
    </xf>
    <xf numFmtId="0" fontId="0" fillId="0" borderId="8" xfId="0"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 fillId="0" borderId="0" xfId="0" applyFont="1" applyAlignment="1">
      <alignment vertical="center" wrapText="1"/>
    </xf>
    <xf numFmtId="0" fontId="1" fillId="2" borderId="4" xfId="0" applyFont="1" applyFill="1" applyBorder="1" applyAlignment="1">
      <alignment horizontal="center" vertical="center" wrapText="1"/>
    </xf>
    <xf numFmtId="0" fontId="11" fillId="0" borderId="4" xfId="0" applyFont="1" applyBorder="1" applyAlignment="1">
      <alignment vertical="center" wrapText="1"/>
    </xf>
    <xf numFmtId="0" fontId="15" fillId="0" borderId="9" xfId="0" applyFont="1" applyBorder="1" applyAlignment="1">
      <alignment horizontal="center" vertical="center" wrapText="1"/>
    </xf>
    <xf numFmtId="0" fontId="16" fillId="0" borderId="9" xfId="0" applyFont="1" applyBorder="1" applyAlignment="1">
      <alignment vertical="center" wrapText="1"/>
    </xf>
    <xf numFmtId="0" fontId="16" fillId="0" borderId="9" xfId="0" applyFont="1" applyBorder="1" applyAlignment="1">
      <alignment horizontal="center" vertical="center" wrapText="1"/>
    </xf>
    <xf numFmtId="0" fontId="16" fillId="8" borderId="9" xfId="0" applyFont="1" applyFill="1" applyBorder="1" applyAlignment="1">
      <alignment horizontal="center" vertical="center" wrapText="1"/>
    </xf>
    <xf numFmtId="0" fontId="17" fillId="7"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20" fillId="0" borderId="1" xfId="0" applyFont="1" applyFill="1" applyBorder="1" applyAlignment="1">
      <alignment horizontal="left" vertical="top"/>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18" fillId="0" borderId="0" xfId="0" applyFont="1" applyAlignment="1">
      <alignment vertical="center" wrapText="1"/>
    </xf>
    <xf numFmtId="0" fontId="21" fillId="0" borderId="0" xfId="0" applyFont="1" applyAlignment="1">
      <alignment horizontal="center" vertical="center"/>
    </xf>
    <xf numFmtId="0" fontId="18"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5" fillId="2" borderId="9"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0" fillId="2" borderId="1" xfId="0" applyFill="1" applyBorder="1" applyAlignment="1">
      <alignment vertical="center" wrapText="1"/>
    </xf>
    <xf numFmtId="0" fontId="0" fillId="0" borderId="0" xfId="0" pivotButton="1"/>
    <xf numFmtId="0" fontId="18" fillId="0" borderId="11" xfId="0" applyFont="1" applyBorder="1" applyAlignment="1">
      <alignment wrapText="1"/>
    </xf>
    <xf numFmtId="0" fontId="2" fillId="0" borderId="11" xfId="0" applyFont="1" applyBorder="1" applyAlignment="1">
      <alignment horizontal="center" wrapText="1"/>
    </xf>
    <xf numFmtId="0" fontId="17" fillId="12" borderId="10" xfId="0" applyFont="1" applyFill="1" applyBorder="1" applyAlignment="1">
      <alignment horizontal="center" vertical="center" wrapText="1"/>
    </xf>
    <xf numFmtId="0" fontId="3" fillId="0" borderId="0" xfId="0" applyFont="1" applyAlignment="1">
      <alignment vertical="center" wrapText="1"/>
    </xf>
    <xf numFmtId="0" fontId="18" fillId="0" borderId="7" xfId="0" applyFont="1" applyBorder="1" applyAlignment="1">
      <alignment vertical="center" wrapText="1"/>
    </xf>
    <xf numFmtId="0" fontId="3" fillId="0" borderId="0" xfId="0" applyFont="1" applyAlignment="1">
      <alignment horizontal="left" vertical="center" wrapText="1"/>
    </xf>
    <xf numFmtId="0" fontId="18" fillId="0" borderId="5" xfId="0" applyFont="1" applyBorder="1" applyAlignment="1">
      <alignment vertical="top" wrapText="1"/>
    </xf>
    <xf numFmtId="0" fontId="14" fillId="11"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7" fillId="7" borderId="1" xfId="0" applyFont="1" applyFill="1" applyBorder="1" applyAlignment="1">
      <alignment horizontal="center" wrapText="1"/>
    </xf>
    <xf numFmtId="0" fontId="3" fillId="0" borderId="0" xfId="0" applyFont="1" applyAlignment="1">
      <alignment horizontal="left" vertical="center" wrapText="1"/>
    </xf>
    <xf numFmtId="0" fontId="0" fillId="0" borderId="0" xfId="0" applyBorder="1" applyAlignment="1">
      <alignment horizontal="center" vertical="center" wrapText="1"/>
    </xf>
    <xf numFmtId="0" fontId="3" fillId="0" borderId="0" xfId="0" applyFont="1" applyAlignment="1">
      <alignment horizontal="left" vertical="center" wrapText="1"/>
    </xf>
    <xf numFmtId="0" fontId="18" fillId="0" borderId="1" xfId="0" applyFont="1" applyBorder="1" applyAlignment="1">
      <alignment vertical="top"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0" fillId="0" borderId="5" xfId="0" applyBorder="1" applyAlignment="1">
      <alignment vertical="center" wrapText="1"/>
    </xf>
    <xf numFmtId="0" fontId="22" fillId="0" borderId="1" xfId="0" applyFont="1" applyBorder="1" applyAlignment="1">
      <alignment vertical="center" wrapText="1"/>
    </xf>
    <xf numFmtId="0" fontId="1" fillId="0" borderId="8" xfId="0" applyFont="1" applyFill="1" applyBorder="1" applyAlignment="1">
      <alignment horizontal="center" vertical="center" wrapText="1"/>
    </xf>
    <xf numFmtId="0" fontId="0" fillId="0" borderId="8" xfId="0" applyFill="1" applyBorder="1" applyAlignment="1">
      <alignment horizontal="center" vertical="center" wrapText="1"/>
    </xf>
    <xf numFmtId="2" fontId="3" fillId="0" borderId="8" xfId="0" applyNumberFormat="1" applyFont="1" applyFill="1" applyBorder="1" applyAlignment="1">
      <alignment horizontal="center" wrapText="1"/>
    </xf>
    <xf numFmtId="0" fontId="22" fillId="0" borderId="1" xfId="0" applyFont="1" applyBorder="1" applyAlignment="1">
      <alignment horizontal="center" vertical="center" wrapText="1"/>
    </xf>
    <xf numFmtId="0" fontId="16" fillId="0" borderId="9" xfId="0" applyFont="1" applyFill="1" applyBorder="1" applyAlignment="1">
      <alignment horizontal="center" vertical="center" wrapText="1"/>
    </xf>
    <xf numFmtId="0" fontId="22" fillId="0" borderId="5" xfId="0" applyFont="1" applyBorder="1" applyAlignment="1">
      <alignment horizontal="left" vertical="center" wrapText="1"/>
    </xf>
    <xf numFmtId="0" fontId="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left" vertical="top" wrapText="1"/>
    </xf>
    <xf numFmtId="0" fontId="2" fillId="0" borderId="1" xfId="0" applyFont="1" applyBorder="1" applyAlignment="1">
      <alignment horizontal="left" vertical="center" wrapText="1"/>
    </xf>
    <xf numFmtId="0" fontId="18" fillId="0" borderId="1" xfId="0" applyFont="1" applyFill="1" applyBorder="1" applyAlignment="1">
      <alignment vertical="center" wrapText="1"/>
    </xf>
    <xf numFmtId="0" fontId="16" fillId="4" borderId="9" xfId="0" applyFont="1" applyFill="1" applyBorder="1" applyAlignment="1">
      <alignment vertical="center" wrapText="1"/>
    </xf>
    <xf numFmtId="0" fontId="16" fillId="4"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18" fillId="0" borderId="11" xfId="0" applyFont="1" applyBorder="1" applyAlignment="1">
      <alignment vertical="center" wrapText="1"/>
    </xf>
    <xf numFmtId="0" fontId="2"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6" fillId="0" borderId="9" xfId="0" quotePrefix="1" applyFont="1" applyFill="1" applyBorder="1" applyAlignment="1">
      <alignment vertical="center" wrapText="1"/>
    </xf>
    <xf numFmtId="0" fontId="16" fillId="0" borderId="9" xfId="0" applyFont="1" applyFill="1" applyBorder="1" applyAlignment="1">
      <alignment vertical="center" wrapText="1"/>
    </xf>
    <xf numFmtId="0" fontId="2" fillId="0" borderId="1" xfId="0" applyFont="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2" fontId="3" fillId="0" borderId="0" xfId="0" applyNumberFormat="1" applyFont="1" applyFill="1" applyBorder="1" applyAlignment="1">
      <alignment horizontal="center" wrapText="1"/>
    </xf>
    <xf numFmtId="0" fontId="0" fillId="0" borderId="0" xfId="0" applyFill="1" applyBorder="1" applyAlignment="1">
      <alignment wrapText="1"/>
    </xf>
    <xf numFmtId="0" fontId="22" fillId="0" borderId="1" xfId="0" applyFont="1" applyFill="1" applyBorder="1" applyAlignment="1">
      <alignment vertical="center" wrapText="1"/>
    </xf>
    <xf numFmtId="0" fontId="14" fillId="11" borderId="9" xfId="0" applyFont="1" applyFill="1" applyBorder="1" applyAlignment="1">
      <alignment horizontal="center" vertical="center" wrapText="1"/>
    </xf>
    <xf numFmtId="0" fontId="18" fillId="0" borderId="0" xfId="0" applyFont="1" applyFill="1" applyBorder="1" applyAlignment="1">
      <alignment wrapText="1"/>
    </xf>
    <xf numFmtId="0" fontId="2" fillId="0" borderId="1" xfId="0" applyFont="1" applyFill="1" applyBorder="1" applyAlignment="1">
      <alignment vertical="center" wrapText="1"/>
    </xf>
    <xf numFmtId="0" fontId="0" fillId="0" borderId="0" xfId="0" applyFill="1" applyAlignment="1">
      <alignment wrapText="1"/>
    </xf>
    <xf numFmtId="0" fontId="2" fillId="0" borderId="11" xfId="0" applyFont="1" applyFill="1" applyBorder="1" applyAlignment="1">
      <alignment horizontal="center" vertical="center" wrapText="1"/>
    </xf>
    <xf numFmtId="0" fontId="18" fillId="0" borderId="11" xfId="0" applyFont="1" applyFill="1" applyBorder="1" applyAlignment="1">
      <alignment wrapText="1"/>
    </xf>
    <xf numFmtId="0" fontId="2" fillId="0" borderId="11" xfId="0" applyFont="1" applyFill="1" applyBorder="1" applyAlignment="1">
      <alignment horizontal="center" wrapText="1"/>
    </xf>
    <xf numFmtId="2" fontId="22" fillId="0" borderId="1" xfId="0" applyNumberFormat="1" applyFont="1" applyBorder="1" applyAlignment="1">
      <alignment horizontal="center" vertical="center" wrapText="1"/>
    </xf>
    <xf numFmtId="2" fontId="18" fillId="0" borderId="1"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3" fillId="0" borderId="0" xfId="0" applyFont="1" applyAlignment="1">
      <alignment horizontal="left" vertical="center"/>
    </xf>
    <xf numFmtId="0" fontId="2" fillId="14" borderId="11" xfId="0" applyFont="1" applyFill="1" applyBorder="1" applyAlignment="1">
      <alignment horizontal="center" wrapText="1"/>
    </xf>
    <xf numFmtId="0" fontId="2" fillId="14" borderId="11" xfId="0" applyFont="1" applyFill="1" applyBorder="1" applyAlignment="1">
      <alignment horizontal="center" vertical="center" wrapText="1"/>
    </xf>
    <xf numFmtId="0" fontId="2" fillId="14" borderId="11" xfId="0" applyFont="1" applyFill="1" applyBorder="1" applyAlignment="1">
      <alignment vertical="center" wrapText="1"/>
    </xf>
    <xf numFmtId="0" fontId="3" fillId="0" borderId="0" xfId="0" applyFont="1" applyAlignment="1">
      <alignment horizontal="left" vertical="center" wrapText="1"/>
    </xf>
    <xf numFmtId="0" fontId="2" fillId="0" borderId="0" xfId="0" applyFont="1" applyFill="1"/>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Fill="1" applyBorder="1" applyAlignment="1">
      <alignment horizontal="center" vertical="center" wrapText="1"/>
    </xf>
    <xf numFmtId="2" fontId="18" fillId="0" borderId="5" xfId="0" applyNumberFormat="1" applyFont="1" applyFill="1" applyBorder="1" applyAlignment="1">
      <alignment horizontal="center" vertical="center" wrapText="1"/>
    </xf>
    <xf numFmtId="0" fontId="2" fillId="0" borderId="5" xfId="0" applyFont="1" applyBorder="1" applyAlignment="1">
      <alignment horizontal="left" vertical="center"/>
    </xf>
    <xf numFmtId="2" fontId="18"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2" fillId="0" borderId="5" xfId="0" applyFont="1" applyFill="1" applyBorder="1" applyAlignment="1">
      <alignment vertical="center" wrapText="1"/>
    </xf>
    <xf numFmtId="0" fontId="22" fillId="0" borderId="1" xfId="0" applyFont="1" applyBorder="1" applyAlignment="1">
      <alignment horizontal="center" vertical="center" wrapText="1"/>
    </xf>
    <xf numFmtId="2" fontId="2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8" fillId="0" borderId="5" xfId="0" applyFont="1" applyBorder="1" applyAlignment="1">
      <alignment horizontal="center" vertical="center" wrapText="1"/>
    </xf>
    <xf numFmtId="2" fontId="18"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Border="1" applyAlignment="1">
      <alignment horizontal="center" vertical="center" wrapText="1"/>
    </xf>
    <xf numFmtId="2"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18" fillId="0" borderId="0" xfId="0" applyFont="1" applyFill="1" applyBorder="1" applyAlignment="1">
      <alignment vertical="center" wrapText="1"/>
    </xf>
    <xf numFmtId="2" fontId="18" fillId="0" borderId="0" xfId="0" applyNumberFormat="1" applyFont="1" applyFill="1" applyBorder="1" applyAlignment="1">
      <alignment horizontal="center" vertical="center" wrapText="1"/>
    </xf>
    <xf numFmtId="0" fontId="18" fillId="0" borderId="0" xfId="0" applyFont="1" applyBorder="1" applyAlignment="1">
      <alignment vertical="top" wrapText="1"/>
    </xf>
    <xf numFmtId="0" fontId="22" fillId="0" borderId="5" xfId="0" applyFont="1" applyBorder="1" applyAlignment="1">
      <alignment horizontal="center" vertical="center" wrapText="1"/>
    </xf>
    <xf numFmtId="0" fontId="2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2" fontId="2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18"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0" xfId="0" applyFill="1" applyAlignment="1">
      <alignment vertical="center"/>
    </xf>
    <xf numFmtId="49" fontId="16" fillId="0" borderId="9" xfId="0" quotePrefix="1" applyNumberFormat="1" applyFont="1" applyFill="1" applyBorder="1" applyAlignment="1">
      <alignment vertical="center" wrapText="1"/>
    </xf>
    <xf numFmtId="0" fontId="2" fillId="8" borderId="15" xfId="0" applyFont="1" applyFill="1" applyBorder="1" applyAlignment="1">
      <alignment horizontal="left" vertical="center" wrapText="1"/>
    </xf>
    <xf numFmtId="0" fontId="2" fillId="8" borderId="16"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0" fillId="0" borderId="18" xfId="0"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2" fontId="22" fillId="0" borderId="6" xfId="0" applyNumberFormat="1" applyFont="1" applyBorder="1" applyAlignment="1">
      <alignment horizontal="center" vertical="center" wrapText="1"/>
    </xf>
    <xf numFmtId="0" fontId="22" fillId="0" borderId="6" xfId="0" applyFont="1" applyBorder="1" applyAlignment="1">
      <alignment horizontal="center" vertical="center" wrapText="1"/>
    </xf>
    <xf numFmtId="2" fontId="22" fillId="0" borderId="5" xfId="0" applyNumberFormat="1" applyFont="1" applyBorder="1" applyAlignment="1">
      <alignment horizontal="center" vertical="center" wrapText="1"/>
    </xf>
    <xf numFmtId="2" fontId="22" fillId="0" borderId="7"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1" fillId="0" borderId="12" xfId="0" applyFont="1" applyBorder="1" applyAlignment="1">
      <alignment horizontal="left"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17"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8" fillId="0" borderId="1" xfId="0" applyFont="1" applyBorder="1" applyAlignment="1">
      <alignment horizontal="left"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7" fillId="7" borderId="1" xfId="0" applyFont="1" applyFill="1" applyBorder="1" applyAlignment="1">
      <alignment horizontal="center" wrapText="1"/>
    </xf>
    <xf numFmtId="0" fontId="17" fillId="7" borderId="2" xfId="0" applyFont="1" applyFill="1" applyBorder="1" applyAlignment="1">
      <alignment horizontal="center" wrapText="1"/>
    </xf>
    <xf numFmtId="0" fontId="17" fillId="7" borderId="4" xfId="0" applyFont="1" applyFill="1" applyBorder="1" applyAlignment="1">
      <alignment horizontal="center" wrapText="1"/>
    </xf>
    <xf numFmtId="0" fontId="2" fillId="2" borderId="1" xfId="0" applyFont="1" applyFill="1" applyBorder="1" applyAlignment="1">
      <alignment horizontal="center" wrapText="1"/>
    </xf>
    <xf numFmtId="0" fontId="18" fillId="0" borderId="1" xfId="0" applyFont="1" applyBorder="1" applyAlignment="1">
      <alignment horizontal="left" vertical="center" wrapText="1"/>
    </xf>
    <xf numFmtId="0" fontId="6" fillId="0" borderId="1" xfId="0" applyFont="1" applyBorder="1" applyAlignment="1">
      <alignment horizontal="left" wrapText="1"/>
    </xf>
    <xf numFmtId="0" fontId="0" fillId="0" borderId="19" xfId="0" applyBorder="1" applyAlignment="1">
      <alignment horizontal="left" vertical="center" wrapText="1"/>
    </xf>
    <xf numFmtId="0" fontId="20" fillId="0" borderId="2" xfId="0" applyFont="1" applyFill="1" applyBorder="1" applyAlignment="1">
      <alignment horizontal="left" vertical="top"/>
    </xf>
    <xf numFmtId="0" fontId="20" fillId="0" borderId="3" xfId="0" applyFont="1" applyFill="1" applyBorder="1" applyAlignment="1">
      <alignment horizontal="left" vertical="top"/>
    </xf>
    <xf numFmtId="0" fontId="20" fillId="0" borderId="4" xfId="0" applyFont="1" applyFill="1" applyBorder="1" applyAlignment="1">
      <alignment horizontal="left" vertical="top"/>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2" fontId="18" fillId="0" borderId="5" xfId="0" applyNumberFormat="1" applyFont="1" applyFill="1" applyBorder="1" applyAlignment="1">
      <alignment horizontal="center" vertical="center" wrapText="1"/>
    </xf>
    <xf numFmtId="2" fontId="18" fillId="0" borderId="6"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2" fontId="18" fillId="0" borderId="5" xfId="0" applyNumberFormat="1" applyFont="1" applyBorder="1" applyAlignment="1">
      <alignment horizontal="center" vertical="center" wrapText="1"/>
    </xf>
    <xf numFmtId="2" fontId="18" fillId="0" borderId="6" xfId="0" applyNumberFormat="1" applyFont="1" applyBorder="1" applyAlignment="1">
      <alignment horizontal="center" vertical="center" wrapText="1"/>
    </xf>
    <xf numFmtId="2" fontId="18" fillId="0" borderId="7" xfId="0"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0" xfId="0" applyFont="1" applyAlignment="1">
      <alignment horizontal="left" vertical="center" wrapText="1"/>
    </xf>
    <xf numFmtId="0" fontId="2" fillId="8" borderId="0" xfId="0" applyFont="1" applyFill="1" applyAlignment="1">
      <alignment horizontal="left" wrapText="1"/>
    </xf>
    <xf numFmtId="0" fontId="0" fillId="0" borderId="0" xfId="0" applyAlignment="1">
      <alignment horizontal="left" vertical="center" wrapText="1"/>
    </xf>
    <xf numFmtId="0" fontId="8" fillId="0" borderId="0" xfId="0" applyFont="1" applyAlignment="1">
      <alignment horizontal="left" vertical="top" wrapText="1"/>
    </xf>
    <xf numFmtId="0" fontId="6" fillId="0" borderId="0" xfId="0" applyFont="1" applyAlignment="1">
      <alignment horizontal="left" wrapText="1"/>
    </xf>
    <xf numFmtId="0" fontId="5" fillId="0" borderId="0" xfId="0" applyFont="1" applyAlignment="1">
      <alignment horizontal="left" wrapText="1"/>
    </xf>
    <xf numFmtId="0" fontId="1" fillId="0" borderId="0" xfId="0" applyFont="1" applyAlignment="1">
      <alignment horizontal="left" wrapText="1"/>
    </xf>
    <xf numFmtId="0" fontId="13" fillId="10" borderId="1" xfId="0" applyFont="1" applyFill="1" applyBorder="1" applyAlignment="1">
      <alignment horizontal="center" wrapText="1"/>
    </xf>
    <xf numFmtId="0" fontId="13" fillId="10" borderId="5" xfId="0" applyFont="1" applyFill="1" applyBorder="1" applyAlignment="1">
      <alignment horizontal="center" vertical="center" textRotation="90" wrapText="1"/>
    </xf>
    <xf numFmtId="0" fontId="13" fillId="10" borderId="6" xfId="0" applyFont="1" applyFill="1" applyBorder="1" applyAlignment="1">
      <alignment horizontal="center" vertical="center" textRotation="90" wrapText="1"/>
    </xf>
    <xf numFmtId="0" fontId="13" fillId="10" borderId="7" xfId="0" applyFont="1" applyFill="1" applyBorder="1" applyAlignment="1">
      <alignment horizontal="center" vertical="center" textRotation="90"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14" fillId="11" borderId="9" xfId="0" applyFont="1" applyFill="1" applyBorder="1" applyAlignment="1">
      <alignment horizontal="center" vertical="center" wrapText="1"/>
    </xf>
    <xf numFmtId="0" fontId="14" fillId="11" borderId="13" xfId="0" applyFont="1" applyFill="1" applyBorder="1" applyAlignment="1">
      <alignment horizontal="center" vertical="center" wrapText="1"/>
    </xf>
    <xf numFmtId="0" fontId="14" fillId="11" borderId="14" xfId="0" applyFont="1" applyFill="1" applyBorder="1" applyAlignment="1">
      <alignment horizontal="center" vertical="center" wrapText="1"/>
    </xf>
  </cellXfs>
  <cellStyles count="1">
    <cellStyle name="Normale" xfId="0" builtinId="0"/>
  </cellStyles>
  <dxfs count="190">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180974</xdr:rowOff>
    </xdr:from>
    <xdr:to>
      <xdr:col>2</xdr:col>
      <xdr:colOff>1047750</xdr:colOff>
      <xdr:row>16</xdr:row>
      <xdr:rowOff>88899</xdr:rowOff>
    </xdr:to>
    <xdr:sp macro="" textlink="">
      <xdr:nvSpPr>
        <xdr:cNvPr id="13314" name="Text Box 2">
          <a:extLst>
            <a:ext uri="{FF2B5EF4-FFF2-40B4-BE49-F238E27FC236}">
              <a16:creationId xmlns:a16="http://schemas.microsoft.com/office/drawing/2014/main" id="{00000000-0008-0000-0000-000002340000}"/>
            </a:ext>
          </a:extLst>
        </xdr:cNvPr>
        <xdr:cNvSpPr txBox="1">
          <a:spLocks noChangeArrowheads="1"/>
        </xdr:cNvSpPr>
      </xdr:nvSpPr>
      <xdr:spPr bwMode="auto">
        <a:xfrm>
          <a:off x="1644650" y="1285874"/>
          <a:ext cx="5219700" cy="1800225"/>
        </a:xfrm>
        <a:prstGeom prst="rect">
          <a:avLst/>
        </a:prstGeom>
        <a:solidFill>
          <a:srgbClr val="E4EAE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endParaRPr lang="it-IT" sz="1800" b="0" i="0" u="none" strike="noStrike" baseline="0">
            <a:solidFill>
              <a:srgbClr val="256291"/>
            </a:solidFill>
            <a:latin typeface="Source Sans Pro Black"/>
          </a:endParaRPr>
        </a:p>
        <a:p>
          <a:pPr algn="ctr" rtl="0">
            <a:defRPr sz="1000"/>
          </a:pPr>
          <a:r>
            <a:rPr lang="it-IT" sz="2800" b="0" i="0" u="none" strike="noStrike" baseline="0">
              <a:solidFill>
                <a:srgbClr val="256291"/>
              </a:solidFill>
              <a:latin typeface="Source Sans Pro Black"/>
            </a:rPr>
            <a:t>Azienda speciale consortile</a:t>
          </a:r>
        </a:p>
        <a:p>
          <a:pPr algn="ctr" rtl="0">
            <a:defRPr sz="1000"/>
          </a:pPr>
          <a:r>
            <a:rPr lang="it-IT" sz="2800" b="0" i="0" u="none" strike="noStrike" baseline="0">
              <a:solidFill>
                <a:srgbClr val="256291"/>
              </a:solidFill>
              <a:latin typeface="Source Sans Pro Black"/>
            </a:rPr>
            <a:t> </a:t>
          </a:r>
        </a:p>
        <a:p>
          <a:pPr algn="ctr" rtl="0">
            <a:defRPr sz="1000"/>
          </a:pPr>
          <a:r>
            <a:rPr lang="it-IT" sz="2800" b="0" i="0" u="none" strike="noStrike" baseline="0">
              <a:solidFill>
                <a:srgbClr val="256291"/>
              </a:solidFill>
              <a:latin typeface="Source Sans Pro Black"/>
            </a:rPr>
            <a:t>Solidalia</a:t>
          </a:r>
        </a:p>
      </xdr:txBody>
    </xdr:sp>
    <xdr:clientData/>
  </xdr:twoCellAnchor>
  <xdr:twoCellAnchor>
    <xdr:from>
      <xdr:col>0</xdr:col>
      <xdr:colOff>1362075</xdr:colOff>
      <xdr:row>18</xdr:row>
      <xdr:rowOff>9525</xdr:rowOff>
    </xdr:from>
    <xdr:to>
      <xdr:col>2</xdr:col>
      <xdr:colOff>1247775</xdr:colOff>
      <xdr:row>28</xdr:row>
      <xdr:rowOff>38100</xdr:rowOff>
    </xdr:to>
    <xdr:sp macro="" textlink="">
      <xdr:nvSpPr>
        <xdr:cNvPr id="13315" name="Text Box 3">
          <a:extLst>
            <a:ext uri="{FF2B5EF4-FFF2-40B4-BE49-F238E27FC236}">
              <a16:creationId xmlns:a16="http://schemas.microsoft.com/office/drawing/2014/main" id="{00000000-0008-0000-0000-000003340000}"/>
            </a:ext>
          </a:extLst>
        </xdr:cNvPr>
        <xdr:cNvSpPr txBox="1">
          <a:spLocks noChangeArrowheads="1"/>
        </xdr:cNvSpPr>
      </xdr:nvSpPr>
      <xdr:spPr bwMode="auto">
        <a:xfrm>
          <a:off x="1362075" y="3486150"/>
          <a:ext cx="5438775" cy="1933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it-IT" sz="2800" b="1" i="0" u="none" strike="noStrike" baseline="0">
              <a:solidFill>
                <a:srgbClr val="256291"/>
              </a:solidFill>
              <a:latin typeface="Source Sans Pro Black"/>
            </a:rPr>
            <a:t>Piano triennale di prevenzione della corruzione</a:t>
          </a:r>
        </a:p>
        <a:p>
          <a:pPr algn="ctr" rtl="0">
            <a:defRPr sz="1000"/>
          </a:pPr>
          <a:r>
            <a:rPr lang="it-IT" sz="2400" b="1" i="0" u="none" strike="noStrike" baseline="0">
              <a:solidFill>
                <a:srgbClr val="256291"/>
              </a:solidFill>
              <a:latin typeface="Source Sans Pro Black"/>
            </a:rPr>
            <a:t>2021 - 2023</a:t>
          </a:r>
        </a:p>
        <a:p>
          <a:pPr algn="ctr" rtl="0">
            <a:defRPr sz="1000"/>
          </a:pPr>
          <a:r>
            <a:rPr lang="it-IT" sz="1800" b="1" i="1" u="none" strike="noStrike" baseline="0">
              <a:solidFill>
                <a:srgbClr val="256291"/>
              </a:solidFill>
              <a:latin typeface="Times New Roman"/>
              <a:cs typeface="Times New Roman"/>
            </a:rPr>
            <a:t>Allegato 1 - Tabelle di valutazione dei rischi</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l%20mio%20Drive\Progetti\Personali\%23%20Bertocchi\Organismi%20di%20vigilanza%20231%2001\Risorsa%20sociale\Modello%20231\Piano%20triennale%20prevenzione%20corruzione\PTPCT%202019%202021\All%201-Schede%20DEFINIT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 valutazione rischi"/>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All%201%20-%20Schede%20valutazione%20risch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e" refreshedDate="42375.718018634259" createdVersion="4" refreshedVersion="4" minRefreshableVersion="3" recordCount="22" xr:uid="{00000000-000A-0000-FFFF-FFFF00000000}">
  <cacheSource type="worksheet">
    <worksheetSource ref="A3:H25" sheet="Ambiti servizi processi" r:id="rId2"/>
  </cacheSource>
  <cacheFields count="8">
    <cacheField name="Codice Ambito di intervento" numFmtId="0">
      <sharedItems containsSemiMixedTypes="0" containsString="0" containsNumber="1" containsInteger="1" minValue="0" maxValue="5" count="6">
        <n v="0"/>
        <n v="1"/>
        <n v="2"/>
        <n v="3"/>
        <n v="4"/>
        <n v="5"/>
      </sharedItems>
    </cacheField>
    <cacheField name="Ambito di intervento " numFmtId="0">
      <sharedItems count="6">
        <s v="Direzione"/>
        <s v="Affari Generali, Amministrativi e Contabili"/>
        <s v="Minori e famiglia"/>
        <s v="Orientamento e Politiche del Lavoro"/>
        <s v="Fragilità e progetti"/>
        <s v="Ufficio di piano"/>
      </sharedItems>
    </cacheField>
    <cacheField name="Codice servizio" numFmtId="0">
      <sharedItems containsMixedTypes="1" containsNumber="1" containsInteger="1" minValue="0" maxValue="0"/>
    </cacheField>
    <cacheField name="Servizio erogato " numFmtId="0">
      <sharedItems count="22">
        <s v="Direzione"/>
        <s v="Affari Generali e controlli interni"/>
        <s v="Gestione economico-finanziaria"/>
        <s v="Risorse Umane"/>
        <s v="Ufficio Relazioni con il Pubblico"/>
        <s v="Sistema di Gestione per la Qualità"/>
        <s v="Gestione Unità d'Offerta"/>
        <s v="Tutela Minori"/>
        <s v="Penale Minorile"/>
        <s v="Servizio educativo"/>
        <s v="Accoglienze e Affidi"/>
        <s v="Adozioni"/>
        <s v="Inserimenti Lavorativi"/>
        <s v="Accompagnamento ed Orientamento al Lavoro"/>
        <s v="Servizi per il Lavoro"/>
        <s v="Integrazione Sociale Disabili"/>
        <s v="Assistenza Domiciliare anziani, disabili e/o a rischio di emarginazione"/>
        <s v="Assistenza Educativa scolastica domiciliare"/>
        <s v="Progetti finanziati e/o sperimentali"/>
        <s v="Programmazione, pianificazione e valutazione"/>
        <s v="Gestione delle risorse"/>
        <s v="Segreteria organizzativa della governance"/>
      </sharedItems>
    </cacheField>
    <cacheField name="Codice processo SGQ" numFmtId="0">
      <sharedItems containsBlank="1"/>
    </cacheField>
    <cacheField name="Processo SGQ" numFmtId="0">
      <sharedItems containsBlank="1"/>
    </cacheField>
    <cacheField name="Area di rischio" numFmtId="0">
      <sharedItems containsBlank="1" count="7">
        <m/>
        <s v="B"/>
        <s v="A"/>
        <s v="C"/>
        <s v="D"/>
        <s v="D - E"/>
        <s v="E"/>
      </sharedItems>
    </cacheField>
    <cacheField name="Not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x v="0"/>
    <x v="0"/>
    <n v="0"/>
    <x v="0"/>
    <m/>
    <m/>
    <x v="0"/>
    <m/>
  </r>
  <r>
    <x v="1"/>
    <x v="1"/>
    <s v="1.1"/>
    <x v="1"/>
    <m/>
    <m/>
    <x v="0"/>
    <m/>
  </r>
  <r>
    <x v="1"/>
    <x v="1"/>
    <s v="1.2"/>
    <x v="2"/>
    <s v="AMM-PR-03"/>
    <s v="Gestione degli approvvigionamenti"/>
    <x v="1"/>
    <m/>
  </r>
  <r>
    <x v="1"/>
    <x v="1"/>
    <s v="1.3"/>
    <x v="3"/>
    <m/>
    <m/>
    <x v="2"/>
    <m/>
  </r>
  <r>
    <x v="1"/>
    <x v="1"/>
    <s v="1.4"/>
    <x v="4"/>
    <m/>
    <m/>
    <x v="0"/>
    <m/>
  </r>
  <r>
    <x v="1"/>
    <x v="1"/>
    <s v="1.5"/>
    <x v="5"/>
    <m/>
    <m/>
    <x v="0"/>
    <m/>
  </r>
  <r>
    <x v="1"/>
    <x v="1"/>
    <s v="1.6"/>
    <x v="6"/>
    <m/>
    <m/>
    <x v="3"/>
    <m/>
  </r>
  <r>
    <x v="2"/>
    <x v="2"/>
    <s v="2.1"/>
    <x v="7"/>
    <s v="SER-IO-01"/>
    <s v="Servizio Tutela Minori"/>
    <x v="1"/>
    <s v="Potrebbero configurarsi dei rischi con riferimento alla selezione di strutture per gli inserimenti residenziali in comunità di minori"/>
  </r>
  <r>
    <x v="2"/>
    <x v="2"/>
    <s v="2.2"/>
    <x v="8"/>
    <m/>
    <m/>
    <x v="0"/>
    <m/>
  </r>
  <r>
    <x v="2"/>
    <x v="2"/>
    <s v="2.3"/>
    <x v="9"/>
    <s v="SER-IO-02"/>
    <s v="Servizio Educativo"/>
    <x v="0"/>
    <m/>
  </r>
  <r>
    <x v="2"/>
    <x v="2"/>
    <s v="2.4"/>
    <x v="10"/>
    <s v="SER-IO-03"/>
    <s v="Servizio accoglienze e affidi"/>
    <x v="4"/>
    <s v="in realtà, mancando la fase di valutazione preliminare e presa in carico (gestita dai servizi sociali comunali), il rischio potrebbe essere basso o nullo"/>
  </r>
  <r>
    <x v="2"/>
    <x v="2"/>
    <s v="2.5"/>
    <x v="11"/>
    <m/>
    <m/>
    <x v="3"/>
    <s v="La responsabilità dei procedimenti è in capo all'ASL"/>
  </r>
  <r>
    <x v="3"/>
    <x v="3"/>
    <s v="3.1"/>
    <x v="12"/>
    <s v="SER-IO-05"/>
    <s v="Servizio inserimenti lavorativi"/>
    <x v="5"/>
    <s v="Erogazione di contributi gli utenti. Registri presenze, rimborsi spese e richieste ai comuni segnalanti"/>
  </r>
  <r>
    <x v="3"/>
    <x v="3"/>
    <s v="3.2"/>
    <x v="13"/>
    <m/>
    <m/>
    <x v="0"/>
    <m/>
  </r>
  <r>
    <x v="3"/>
    <x v="3"/>
    <s v="3.3"/>
    <x v="14"/>
    <m/>
    <m/>
    <x v="6"/>
    <s v="Rischio di utilizzo fraudolento delle doti lavoro"/>
  </r>
  <r>
    <x v="4"/>
    <x v="4"/>
    <s v="4.1"/>
    <x v="15"/>
    <m/>
    <m/>
    <x v="1"/>
    <s v="Potrebbero configurarsi dei rischi con riferimento alla selezione di strutture per gli inserimenti di disabili"/>
  </r>
  <r>
    <x v="4"/>
    <x v="4"/>
    <s v="4.2"/>
    <x v="16"/>
    <m/>
    <m/>
    <x v="0"/>
    <s v="La segnalazione e la presa in carico dovrebbe essere di competenza dei comuni. Il servizio è appaltato. "/>
  </r>
  <r>
    <x v="4"/>
    <x v="4"/>
    <s v="4.3"/>
    <x v="17"/>
    <m/>
    <m/>
    <x v="0"/>
    <m/>
  </r>
  <r>
    <x v="4"/>
    <x v="4"/>
    <s v="4.4"/>
    <x v="18"/>
    <m/>
    <m/>
    <x v="6"/>
    <s v="Rischio di utilizzo fraudolento dei fondi assegnati"/>
  </r>
  <r>
    <x v="5"/>
    <x v="5"/>
    <s v="5.1"/>
    <x v="19"/>
    <m/>
    <m/>
    <x v="0"/>
    <m/>
  </r>
  <r>
    <x v="5"/>
    <x v="5"/>
    <s v="5.2"/>
    <x v="20"/>
    <m/>
    <m/>
    <x v="6"/>
    <s v="Rischio di utilizzo fraudolento dei fondi assegnati"/>
  </r>
  <r>
    <x v="5"/>
    <x v="5"/>
    <s v="5.3"/>
    <x v="21"/>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2" firstHeaderRow="1" firstDataRow="1" firstDataCol="4"/>
  <pivotFields count="8">
    <pivotField axis="axisRow" compact="0" outline="0" showAll="0" defaultSubtotal="0">
      <items count="6">
        <item x="0"/>
        <item x="1"/>
        <item x="2"/>
        <item x="3"/>
        <item x="4"/>
        <item x="5"/>
      </items>
    </pivotField>
    <pivotField axis="axisRow" compact="0" outline="0" showAll="0">
      <items count="7">
        <item x="1"/>
        <item x="0"/>
        <item x="4"/>
        <item x="2"/>
        <item x="3"/>
        <item x="5"/>
        <item t="default"/>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0"/>
    <field x="1"/>
    <field x="3"/>
    <field x="6"/>
  </rowFields>
  <rowItems count="29">
    <i>
      <x/>
      <x v="1"/>
      <x v="6"/>
      <x v="6"/>
    </i>
    <i t="default" r="1">
      <x v="1"/>
    </i>
    <i>
      <x v="1"/>
      <x/>
      <x v="3"/>
      <x v="6"/>
    </i>
    <i r="2">
      <x v="8"/>
      <x v="1"/>
    </i>
    <i r="2">
      <x v="9"/>
      <x v="2"/>
    </i>
    <i r="2">
      <x v="15"/>
      <x/>
    </i>
    <i r="2">
      <x v="19"/>
      <x v="6"/>
    </i>
    <i r="2">
      <x v="21"/>
      <x v="6"/>
    </i>
    <i t="default" r="1">
      <x/>
    </i>
    <i>
      <x v="2"/>
      <x v="3"/>
      <x/>
      <x v="3"/>
    </i>
    <i r="2">
      <x v="2"/>
      <x v="2"/>
    </i>
    <i r="2">
      <x v="12"/>
      <x v="6"/>
    </i>
    <i r="2">
      <x v="18"/>
      <x v="6"/>
    </i>
    <i r="2">
      <x v="20"/>
      <x v="1"/>
    </i>
    <i t="default" r="1">
      <x v="3"/>
    </i>
    <i>
      <x v="3"/>
      <x v="4"/>
      <x v="1"/>
      <x v="6"/>
    </i>
    <i r="2">
      <x v="10"/>
      <x v="4"/>
    </i>
    <i r="2">
      <x v="17"/>
      <x v="5"/>
    </i>
    <i t="default" r="1">
      <x v="4"/>
    </i>
    <i>
      <x v="4"/>
      <x v="2"/>
      <x v="4"/>
      <x v="6"/>
    </i>
    <i r="2">
      <x v="5"/>
      <x v="6"/>
    </i>
    <i r="2">
      <x v="11"/>
      <x v="1"/>
    </i>
    <i r="2">
      <x v="13"/>
      <x v="5"/>
    </i>
    <i t="default" r="1">
      <x v="2"/>
    </i>
    <i>
      <x v="5"/>
      <x v="5"/>
      <x v="7"/>
      <x v="5"/>
    </i>
    <i r="2">
      <x v="14"/>
      <x v="6"/>
    </i>
    <i r="2">
      <x v="16"/>
      <x v="6"/>
    </i>
    <i t="default" r="1">
      <x v="5"/>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ella_pivot3" cacheId="0" applyNumberFormats="0" applyBorderFormats="0" applyFontFormats="0" applyPatternFormats="0" applyAlignmentFormats="0" applyWidthHeightFormats="1" dataCaption="Valori" updatedVersion="4" minRefreshableVersion="3" useAutoFormatting="1" itemPrintTitles="1" createdVersion="4" indent="0" compact="0" compactData="0" multipleFieldFilters="0">
  <location ref="A3:D33" firstHeaderRow="1" firstDataRow="1" firstDataCol="4"/>
  <pivotFields count="8">
    <pivotField axis="axisRow" compact="0" outline="0" showAll="0" defaultSubtotal="0">
      <items count="6">
        <item x="0"/>
        <item x="1"/>
        <item x="2"/>
        <item x="3"/>
        <item x="4"/>
        <item x="5"/>
      </items>
    </pivotField>
    <pivotField axis="axisRow" compact="0" outline="0" showAll="0" defaultSubtotal="0">
      <items count="6">
        <item x="1"/>
        <item x="0"/>
        <item x="4"/>
        <item x="2"/>
        <item x="3"/>
        <item x="5"/>
      </items>
    </pivotField>
    <pivotField compact="0" outline="0" showAll="0"/>
    <pivotField axis="axisRow" compact="0" outline="0" showAll="0" defaultSubtotal="0">
      <items count="22">
        <item x="10"/>
        <item x="13"/>
        <item x="11"/>
        <item x="1"/>
        <item x="16"/>
        <item x="17"/>
        <item x="0"/>
        <item x="20"/>
        <item x="2"/>
        <item x="6"/>
        <item x="12"/>
        <item x="15"/>
        <item x="8"/>
        <item x="18"/>
        <item x="19"/>
        <item x="3"/>
        <item x="21"/>
        <item x="14"/>
        <item x="9"/>
        <item x="5"/>
        <item x="7"/>
        <item x="4"/>
      </items>
    </pivotField>
    <pivotField compact="0" outline="0" showAll="0"/>
    <pivotField compact="0" outline="0" showAll="0"/>
    <pivotField axis="axisRow" compact="0" outline="0" showAll="0">
      <items count="8">
        <item x="2"/>
        <item x="1"/>
        <item x="3"/>
        <item x="4"/>
        <item x="5"/>
        <item x="6"/>
        <item x="0"/>
        <item t="default"/>
      </items>
    </pivotField>
    <pivotField compact="0" outline="0" showAll="0"/>
  </pivotFields>
  <rowFields count="4">
    <field x="6"/>
    <field x="0"/>
    <field x="1"/>
    <field x="3"/>
  </rowFields>
  <rowItems count="30">
    <i>
      <x/>
      <x v="1"/>
      <x/>
      <x v="15"/>
    </i>
    <i t="default">
      <x/>
    </i>
    <i>
      <x v="1"/>
      <x v="1"/>
      <x/>
      <x v="8"/>
    </i>
    <i r="1">
      <x v="2"/>
      <x v="3"/>
      <x v="20"/>
    </i>
    <i r="1">
      <x v="4"/>
      <x v="2"/>
      <x v="11"/>
    </i>
    <i t="default">
      <x v="1"/>
    </i>
    <i>
      <x v="2"/>
      <x v="1"/>
      <x/>
      <x v="9"/>
    </i>
    <i r="1">
      <x v="2"/>
      <x v="3"/>
      <x v="2"/>
    </i>
    <i t="default">
      <x v="2"/>
    </i>
    <i>
      <x v="3"/>
      <x v="2"/>
      <x v="3"/>
      <x/>
    </i>
    <i t="default">
      <x v="3"/>
    </i>
    <i>
      <x v="4"/>
      <x v="3"/>
      <x v="4"/>
      <x v="10"/>
    </i>
    <i t="default">
      <x v="4"/>
    </i>
    <i>
      <x v="5"/>
      <x v="3"/>
      <x v="4"/>
      <x v="17"/>
    </i>
    <i r="1">
      <x v="4"/>
      <x v="2"/>
      <x v="13"/>
    </i>
    <i r="1">
      <x v="5"/>
      <x v="5"/>
      <x v="7"/>
    </i>
    <i t="default">
      <x v="5"/>
    </i>
    <i>
      <x v="6"/>
      <x/>
      <x v="1"/>
      <x v="6"/>
    </i>
    <i r="1">
      <x v="1"/>
      <x/>
      <x v="3"/>
    </i>
    <i r="3">
      <x v="19"/>
    </i>
    <i r="3">
      <x v="21"/>
    </i>
    <i r="1">
      <x v="2"/>
      <x v="3"/>
      <x v="12"/>
    </i>
    <i r="3">
      <x v="18"/>
    </i>
    <i r="1">
      <x v="3"/>
      <x v="4"/>
      <x v="1"/>
    </i>
    <i r="1">
      <x v="4"/>
      <x v="2"/>
      <x v="4"/>
    </i>
    <i r="3">
      <x v="5"/>
    </i>
    <i r="1">
      <x v="5"/>
      <x v="5"/>
      <x v="14"/>
    </i>
    <i r="3">
      <x v="16"/>
    </i>
    <i t="default">
      <x v="6"/>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opLeftCell="A4" workbookViewId="0">
      <selection activeCell="A14" sqref="A14"/>
    </sheetView>
  </sheetViews>
  <sheetFormatPr defaultColWidth="9.109375" defaultRowHeight="14.4" x14ac:dyDescent="0.3"/>
  <cols>
    <col min="1" max="1" width="23.33203125" style="16" customWidth="1"/>
    <col min="2" max="2" width="60" style="16" customWidth="1"/>
    <col min="3" max="3" width="23.33203125" style="16" customWidth="1"/>
    <col min="4" max="16384" width="9.109375" style="16"/>
  </cols>
  <sheetData>
    <row r="1" spans="1:3" x14ac:dyDescent="0.3">
      <c r="A1"/>
    </row>
    <row r="8" spans="1:3" ht="18" x14ac:dyDescent="0.3">
      <c r="C8" s="61"/>
    </row>
  </sheetData>
  <pageMargins left="0.7" right="0.7" top="0.75" bottom="0.75" header="0.3" footer="0.3"/>
  <pageSetup paperSize="9" orientation="landscape" horizontalDpi="120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3"/>
  <sheetViews>
    <sheetView showGridLines="0" topLeftCell="C22" zoomScale="70" zoomScaleNormal="70" workbookViewId="0">
      <selection activeCell="C55" sqref="C55"/>
    </sheetView>
  </sheetViews>
  <sheetFormatPr defaultColWidth="9.109375" defaultRowHeight="18" x14ac:dyDescent="0.35"/>
  <cols>
    <col min="1" max="1" width="4.5546875" style="58" customWidth="1"/>
    <col min="2" max="2" width="22.88671875" style="58" customWidth="1"/>
    <col min="3" max="3" width="23.5546875" style="58" customWidth="1"/>
    <col min="4" max="4" width="29.109375" style="58" customWidth="1"/>
    <col min="5" max="5" width="29.88671875" style="58" customWidth="1"/>
    <col min="6" max="6" width="57.88671875" style="58" customWidth="1"/>
    <col min="7" max="7" width="13.5546875" style="58" hidden="1" customWidth="1"/>
    <col min="8" max="8" width="22.6640625" style="58" hidden="1" customWidth="1"/>
    <col min="9" max="10" width="18.6640625" style="58" customWidth="1"/>
    <col min="11" max="12" width="14.109375" style="58" customWidth="1"/>
    <col min="13" max="13" width="13.88671875" style="58" customWidth="1"/>
    <col min="14" max="14" width="16" style="58" customWidth="1"/>
    <col min="15" max="16" width="19.6640625" style="58" customWidth="1"/>
    <col min="17" max="16384" width="9.109375" style="58"/>
  </cols>
  <sheetData>
    <row r="1" spans="1:16" ht="23.4" x14ac:dyDescent="0.45">
      <c r="C1" s="227" t="s">
        <v>333</v>
      </c>
      <c r="D1" s="227"/>
      <c r="E1" s="227"/>
      <c r="F1" s="227"/>
      <c r="G1" s="227"/>
      <c r="H1" s="227"/>
      <c r="I1" s="227"/>
      <c r="J1" s="227"/>
      <c r="K1" s="227"/>
      <c r="L1" s="227"/>
      <c r="M1" s="227"/>
      <c r="N1" s="227"/>
      <c r="O1" s="227"/>
      <c r="P1" s="227"/>
    </row>
    <row r="4" spans="1:16" x14ac:dyDescent="0.35">
      <c r="B4" s="225" t="s">
        <v>14</v>
      </c>
      <c r="C4" s="225"/>
      <c r="D4" s="225"/>
      <c r="E4" s="225"/>
    </row>
    <row r="5" spans="1:16" x14ac:dyDescent="0.35">
      <c r="B5" s="55" t="s">
        <v>18</v>
      </c>
      <c r="C5" s="56"/>
      <c r="D5" s="56"/>
      <c r="E5" s="57"/>
    </row>
    <row r="6" spans="1:16" x14ac:dyDescent="0.35">
      <c r="B6" s="55" t="s">
        <v>19</v>
      </c>
      <c r="C6" s="56"/>
      <c r="D6" s="56"/>
      <c r="E6" s="57"/>
    </row>
    <row r="7" spans="1:16" x14ac:dyDescent="0.35">
      <c r="B7" s="55" t="s">
        <v>20</v>
      </c>
      <c r="C7" s="56"/>
      <c r="D7" s="56"/>
      <c r="E7" s="57"/>
    </row>
    <row r="8" spans="1:16" x14ac:dyDescent="0.35">
      <c r="B8" s="55" t="s">
        <v>21</v>
      </c>
      <c r="C8" s="56"/>
      <c r="D8" s="56"/>
      <c r="E8" s="57"/>
    </row>
    <row r="9" spans="1:16" x14ac:dyDescent="0.35">
      <c r="B9" s="55" t="s">
        <v>22</v>
      </c>
      <c r="C9" s="56"/>
      <c r="D9" s="56"/>
      <c r="E9" s="57"/>
    </row>
    <row r="10" spans="1:16" x14ac:dyDescent="0.35">
      <c r="B10" s="55" t="s">
        <v>23</v>
      </c>
      <c r="C10" s="56"/>
      <c r="D10" s="56"/>
      <c r="E10" s="57"/>
    </row>
    <row r="14" spans="1:16" s="59" customFormat="1" ht="36.450000000000003" customHeight="1" x14ac:dyDescent="0.35">
      <c r="A14" s="222" t="s">
        <v>43</v>
      </c>
      <c r="B14" s="222"/>
      <c r="C14" s="222"/>
      <c r="D14" s="222"/>
      <c r="E14" s="222"/>
      <c r="F14" s="48" t="s">
        <v>44</v>
      </c>
      <c r="G14" s="222" t="s">
        <v>49</v>
      </c>
      <c r="H14" s="222"/>
      <c r="I14" s="222"/>
      <c r="J14" s="222"/>
      <c r="K14" s="222" t="s">
        <v>45</v>
      </c>
      <c r="L14" s="222"/>
      <c r="M14" s="222"/>
      <c r="N14" s="222"/>
      <c r="O14" s="223" t="s">
        <v>46</v>
      </c>
      <c r="P14" s="224"/>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234" x14ac:dyDescent="0.35">
      <c r="A16" s="50">
        <v>1</v>
      </c>
      <c r="B16" s="119" t="s">
        <v>523</v>
      </c>
      <c r="C16" s="51" t="s">
        <v>453</v>
      </c>
      <c r="D16" s="119" t="s">
        <v>382</v>
      </c>
      <c r="E16" s="119" t="s">
        <v>542</v>
      </c>
      <c r="F16" s="52" t="s">
        <v>410</v>
      </c>
      <c r="G16" s="62"/>
      <c r="H16" s="52"/>
      <c r="I16" s="102" t="s">
        <v>516</v>
      </c>
      <c r="J16" s="102" t="s">
        <v>557</v>
      </c>
      <c r="K16" s="125">
        <f>C42</f>
        <v>2.3333333333333335</v>
      </c>
      <c r="L16" s="125">
        <f>C53</f>
        <v>2.25</v>
      </c>
      <c r="M16" s="89">
        <f>K16*L16</f>
        <v>5.25</v>
      </c>
      <c r="N16" s="62" t="str">
        <f>IF(K16="","",IF(AND('Area D'!M16&gt;='Tabella valutazione rischi'!$C$5,'Area D'!M16&lt;='Tabella valutazione rischi'!$D$5),'Tabella valutazione rischi'!$E$5,IF(AND('Area D'!M16&gt;'Tabella valutazione rischi'!$C$6,'Area D'!M16&lt;='Tabella valutazione rischi'!$D$6),'Tabella valutazione rischi'!$E$6,IF(AND('Area D'!M16&gt;'Tabella valutazione rischi'!$C$7,'Area D'!M16&lt;='Tabella valutazione rischi'!$D$7),'Tabella valutazione rischi'!$E$7,IF(AND('Area D'!M16&gt;'Tabella valutazione rischi'!$C$8,'Area D'!M16&lt;='Tabella valutazione rischi'!$D$8),'Tabella valutazione rischi'!$E$8,IF(AND('Area D'!M16&gt;'Tabella valutazione rischi'!$C$9,'Area D'!M16&lt;='Tabella valutazione rischi'!$D$9),'Tabella valutazione rischi'!$E$9,""))))))</f>
        <v>BASSO</v>
      </c>
      <c r="O16" s="102" t="s">
        <v>516</v>
      </c>
      <c r="P16" s="102"/>
    </row>
    <row r="17" spans="1:16" ht="234" x14ac:dyDescent="0.35">
      <c r="A17" s="111">
        <v>2</v>
      </c>
      <c r="B17" s="119" t="s">
        <v>524</v>
      </c>
      <c r="C17" s="51" t="s">
        <v>453</v>
      </c>
      <c r="D17" s="119" t="s">
        <v>382</v>
      </c>
      <c r="E17" s="119" t="s">
        <v>542</v>
      </c>
      <c r="F17" s="52" t="s">
        <v>410</v>
      </c>
      <c r="G17" s="88"/>
      <c r="H17" s="52"/>
      <c r="I17" s="102" t="s">
        <v>516</v>
      </c>
      <c r="J17" s="102" t="s">
        <v>557</v>
      </c>
      <c r="K17" s="125">
        <f>D42</f>
        <v>2.3333333333333335</v>
      </c>
      <c r="L17" s="125">
        <f>D53</f>
        <v>2.25</v>
      </c>
      <c r="M17" s="89">
        <f>K17*L17</f>
        <v>5.25</v>
      </c>
      <c r="N17" s="88" t="str">
        <f>IF(K17="","",IF(AND('Area D'!M17&gt;='Tabella valutazione rischi'!$C$5,'Area D'!M17&lt;='Tabella valutazione rischi'!$D$5),'Tabella valutazione rischi'!$E$5,IF(AND('Area D'!M17&gt;'Tabella valutazione rischi'!$C$6,'Area D'!M17&lt;='Tabella valutazione rischi'!$D$6),'Tabella valutazione rischi'!$E$6,IF(AND('Area D'!M17&gt;'Tabella valutazione rischi'!$C$7,'Area D'!M17&lt;='Tabella valutazione rischi'!$D$7),'Tabella valutazione rischi'!$E$7,IF(AND('Area D'!M17&gt;'Tabella valutazione rischi'!$C$8,'Area D'!M17&lt;='Tabella valutazione rischi'!$D$8),'Tabella valutazione rischi'!$E$8,IF(AND('Area D'!M17&gt;'Tabella valutazione rischi'!$C$9,'Area D'!M17&lt;='Tabella valutazione rischi'!$D$9),'Tabella valutazione rischi'!$E$9,""))))))</f>
        <v>BASSO</v>
      </c>
      <c r="O17" s="102" t="s">
        <v>516</v>
      </c>
      <c r="P17" s="102"/>
    </row>
    <row r="18" spans="1:16" ht="234" x14ac:dyDescent="0.35">
      <c r="A18" s="134">
        <v>3</v>
      </c>
      <c r="B18" s="133" t="s">
        <v>447</v>
      </c>
      <c r="C18" s="138" t="s">
        <v>444</v>
      </c>
      <c r="D18" s="119" t="s">
        <v>382</v>
      </c>
      <c r="E18" s="119" t="s">
        <v>545</v>
      </c>
      <c r="F18" s="52" t="s">
        <v>410</v>
      </c>
      <c r="G18" s="88"/>
      <c r="H18" s="52"/>
      <c r="I18" s="102" t="s">
        <v>516</v>
      </c>
      <c r="J18" s="102" t="s">
        <v>554</v>
      </c>
      <c r="K18" s="137">
        <f>E42</f>
        <v>2.3333333333333335</v>
      </c>
      <c r="L18" s="137">
        <f>E53</f>
        <v>2.25</v>
      </c>
      <c r="M18" s="135">
        <f>K18*L18</f>
        <v>5.25</v>
      </c>
      <c r="N18" s="135" t="str">
        <f>IF(K18="","",IF(AND('Area D'!M18&gt;='Tabella valutazione rischi'!$C$5,'Area D'!M18&lt;='Tabella valutazione rischi'!$D$5),'Tabella valutazione rischi'!$E$5,IF(AND('Area D'!M18&gt;'Tabella valutazione rischi'!$C$6,'Area D'!M18&lt;='Tabella valutazione rischi'!$D$6),'Tabella valutazione rischi'!$E$6,IF(AND('Area D'!M18&gt;'Tabella valutazione rischi'!$C$7,'Area D'!M18&lt;='Tabella valutazione rischi'!$D$7),'Tabella valutazione rischi'!$E$7,IF(AND('Area D'!M18&gt;'Tabella valutazione rischi'!$C$8,'Area D'!M18&lt;='Tabella valutazione rischi'!$D$8),'Tabella valutazione rischi'!$E$8,IF(AND('Area D'!M18&gt;'Tabella valutazione rischi'!$C$9,'Area D'!M18&lt;='Tabella valutazione rischi'!$D$9),'Tabella valutazione rischi'!$E$9,""))))))</f>
        <v>BASSO</v>
      </c>
      <c r="O18" s="102" t="s">
        <v>516</v>
      </c>
      <c r="P18" s="136"/>
    </row>
    <row r="19" spans="1:16" ht="72" x14ac:dyDescent="0.35">
      <c r="A19" s="140">
        <v>4</v>
      </c>
      <c r="B19" s="51" t="s">
        <v>448</v>
      </c>
      <c r="C19" s="51" t="s">
        <v>444</v>
      </c>
      <c r="D19" s="119" t="s">
        <v>382</v>
      </c>
      <c r="E19" s="119" t="s">
        <v>545</v>
      </c>
      <c r="F19" s="52" t="s">
        <v>411</v>
      </c>
      <c r="G19" s="88"/>
      <c r="H19" s="52"/>
      <c r="I19" s="102" t="s">
        <v>516</v>
      </c>
      <c r="J19" s="102" t="s">
        <v>508</v>
      </c>
      <c r="K19" s="125">
        <f>F42</f>
        <v>2.6666666666666665</v>
      </c>
      <c r="L19" s="125">
        <f>F53</f>
        <v>2.25</v>
      </c>
      <c r="M19" s="89">
        <f t="shared" ref="M19:M24" si="0">K19*L19</f>
        <v>6</v>
      </c>
      <c r="N19" s="88" t="str">
        <f>IF(K19="","",IF(AND('Area D'!M19&gt;='Tabella valutazione rischi'!$C$5,'Area D'!M19&lt;='Tabella valutazione rischi'!$D$5),'Tabella valutazione rischi'!$E$5,IF(AND('Area D'!M19&gt;'Tabella valutazione rischi'!$C$6,'Area D'!M19&lt;='Tabella valutazione rischi'!$D$6),'Tabella valutazione rischi'!$E$6,IF(AND('Area D'!M19&gt;'Tabella valutazione rischi'!$C$7,'Area D'!M19&lt;='Tabella valutazione rischi'!$D$7),'Tabella valutazione rischi'!$E$7,IF(AND('Area D'!M19&gt;'Tabella valutazione rischi'!$C$8,'Area D'!M19&lt;='Tabella valutazione rischi'!$D$8),'Tabella valutazione rischi'!$E$8,IF(AND('Area D'!M19&gt;'Tabella valutazione rischi'!$C$9,'Area D'!M19&lt;='Tabella valutazione rischi'!$D$9),'Tabella valutazione rischi'!$E$9,""))))))</f>
        <v>BASSO</v>
      </c>
      <c r="O19" s="102" t="s">
        <v>516</v>
      </c>
      <c r="P19" s="102"/>
    </row>
    <row r="20" spans="1:16" ht="234" x14ac:dyDescent="0.35">
      <c r="A20" s="140">
        <v>5</v>
      </c>
      <c r="B20" s="51" t="s">
        <v>459</v>
      </c>
      <c r="C20" s="51" t="s">
        <v>444</v>
      </c>
      <c r="D20" s="119" t="s">
        <v>382</v>
      </c>
      <c r="E20" s="119" t="s">
        <v>545</v>
      </c>
      <c r="F20" s="52" t="s">
        <v>411</v>
      </c>
      <c r="G20" s="88"/>
      <c r="H20" s="52"/>
      <c r="I20" s="102" t="s">
        <v>516</v>
      </c>
      <c r="J20" s="102" t="s">
        <v>554</v>
      </c>
      <c r="K20" s="125">
        <f>I42</f>
        <v>2.3333333333333335</v>
      </c>
      <c r="L20" s="125">
        <f>I53</f>
        <v>2.25</v>
      </c>
      <c r="M20" s="89">
        <f t="shared" si="0"/>
        <v>5.25</v>
      </c>
      <c r="N20" s="88" t="str">
        <f>IF(K20="","",IF(AND('Area D'!M20&gt;='Tabella valutazione rischi'!$C$5,'Area D'!M20&lt;='Tabella valutazione rischi'!$D$5),'Tabella valutazione rischi'!$E$5,IF(AND('Area D'!M20&gt;'Tabella valutazione rischi'!$C$6,'Area D'!M20&lt;='Tabella valutazione rischi'!$D$6),'Tabella valutazione rischi'!$E$6,IF(AND('Area D'!M20&gt;'Tabella valutazione rischi'!$C$7,'Area D'!M20&lt;='Tabella valutazione rischi'!$D$7),'Tabella valutazione rischi'!$E$7,IF(AND('Area D'!M20&gt;'Tabella valutazione rischi'!$C$8,'Area D'!M20&lt;='Tabella valutazione rischi'!$D$8),'Tabella valutazione rischi'!$E$8,IF(AND('Area D'!M20&gt;'Tabella valutazione rischi'!$C$9,'Area D'!M20&lt;='Tabella valutazione rischi'!$D$9),'Tabella valutazione rischi'!$E$9,""))))))</f>
        <v>BASSO</v>
      </c>
      <c r="O20" s="102" t="s">
        <v>516</v>
      </c>
      <c r="P20" s="102"/>
    </row>
    <row r="21" spans="1:16" ht="234" x14ac:dyDescent="0.35">
      <c r="A21" s="140">
        <v>6</v>
      </c>
      <c r="B21" s="51" t="s">
        <v>430</v>
      </c>
      <c r="C21" s="51" t="s">
        <v>440</v>
      </c>
      <c r="D21" s="174" t="s">
        <v>382</v>
      </c>
      <c r="E21" s="174" t="s">
        <v>548</v>
      </c>
      <c r="F21" s="52" t="s">
        <v>410</v>
      </c>
      <c r="G21" s="88"/>
      <c r="H21" s="52"/>
      <c r="I21" s="102" t="s">
        <v>516</v>
      </c>
      <c r="J21" s="102" t="s">
        <v>560</v>
      </c>
      <c r="K21" s="125">
        <f>J42</f>
        <v>3</v>
      </c>
      <c r="L21" s="125">
        <f>J53</f>
        <v>2</v>
      </c>
      <c r="M21" s="89">
        <f t="shared" si="0"/>
        <v>6</v>
      </c>
      <c r="N21" s="88" t="str">
        <f>IF(K21="","",IF(AND('Area D'!M21&gt;='Tabella valutazione rischi'!$C$5,'Area D'!M21&lt;='Tabella valutazione rischi'!$D$5),'Tabella valutazione rischi'!$E$5,IF(AND('Area D'!M21&gt;'Tabella valutazione rischi'!$C$6,'Area D'!M21&lt;='Tabella valutazione rischi'!$D$6),'Tabella valutazione rischi'!$E$6,IF(AND('Area D'!M21&gt;'Tabella valutazione rischi'!$C$7,'Area D'!M21&lt;='Tabella valutazione rischi'!$D$7),'Tabella valutazione rischi'!$E$7,IF(AND('Area D'!M21&gt;'Tabella valutazione rischi'!$C$8,'Area D'!M21&lt;='Tabella valutazione rischi'!$D$8),'Tabella valutazione rischi'!$E$8,IF(AND('Area D'!M21&gt;'Tabella valutazione rischi'!$C$9,'Area D'!M21&lt;='Tabella valutazione rischi'!$D$9),'Tabella valutazione rischi'!$E$9,""))))))</f>
        <v>BASSO</v>
      </c>
      <c r="O21" s="102" t="s">
        <v>516</v>
      </c>
      <c r="P21" s="102"/>
    </row>
    <row r="22" spans="1:16" ht="90" x14ac:dyDescent="0.35">
      <c r="A22" s="140">
        <v>7</v>
      </c>
      <c r="B22" s="51" t="s">
        <v>518</v>
      </c>
      <c r="C22" s="51" t="s">
        <v>440</v>
      </c>
      <c r="D22" s="174" t="s">
        <v>382</v>
      </c>
      <c r="E22" s="174" t="s">
        <v>548</v>
      </c>
      <c r="F22" s="52" t="s">
        <v>526</v>
      </c>
      <c r="G22" s="88"/>
      <c r="H22" s="52"/>
      <c r="I22" s="102" t="s">
        <v>516</v>
      </c>
      <c r="J22" s="102"/>
      <c r="K22" s="125">
        <f>K42</f>
        <v>2.6666666666666665</v>
      </c>
      <c r="L22" s="125">
        <f>K53</f>
        <v>2.25</v>
      </c>
      <c r="M22" s="89">
        <f t="shared" si="0"/>
        <v>6</v>
      </c>
      <c r="N22" s="88" t="str">
        <f>IF(K22="","",IF(AND('Area D'!M22&gt;='Tabella valutazione rischi'!$C$5,'Area D'!M22&lt;='Tabella valutazione rischi'!$D$5),'Tabella valutazione rischi'!$E$5,IF(AND('Area D'!M22&gt;'Tabella valutazione rischi'!$C$6,'Area D'!M22&lt;='Tabella valutazione rischi'!$D$6),'Tabella valutazione rischi'!$E$6,IF(AND('Area D'!M22&gt;'Tabella valutazione rischi'!$C$7,'Area D'!M22&lt;='Tabella valutazione rischi'!$D$7),'Tabella valutazione rischi'!$E$7,IF(AND('Area D'!M22&gt;'Tabella valutazione rischi'!$C$8,'Area D'!M22&lt;='Tabella valutazione rischi'!$D$8),'Tabella valutazione rischi'!$E$8,IF(AND('Area D'!M22&gt;'Tabella valutazione rischi'!$C$9,'Area D'!M22&lt;='Tabella valutazione rischi'!$D$9),'Tabella valutazione rischi'!$E$9,""))))))</f>
        <v>BASSO</v>
      </c>
      <c r="O22" s="102" t="s">
        <v>516</v>
      </c>
      <c r="P22" s="102"/>
    </row>
    <row r="23" spans="1:16" ht="180" x14ac:dyDescent="0.35">
      <c r="A23" s="140">
        <v>8</v>
      </c>
      <c r="B23" s="51" t="s">
        <v>437</v>
      </c>
      <c r="C23" s="51" t="s">
        <v>440</v>
      </c>
      <c r="D23" s="174" t="s">
        <v>382</v>
      </c>
      <c r="E23" s="174" t="s">
        <v>548</v>
      </c>
      <c r="F23" s="52" t="s">
        <v>410</v>
      </c>
      <c r="G23" s="88"/>
      <c r="H23" s="52"/>
      <c r="I23" s="102" t="s">
        <v>516</v>
      </c>
      <c r="J23" s="102" t="s">
        <v>561</v>
      </c>
      <c r="K23" s="125">
        <f>L42</f>
        <v>2.6666666666666665</v>
      </c>
      <c r="L23" s="125">
        <f>L53</f>
        <v>2.25</v>
      </c>
      <c r="M23" s="89">
        <f t="shared" si="0"/>
        <v>6</v>
      </c>
      <c r="N23" s="88" t="str">
        <f>IF(K23="","",IF(AND('Area D'!M23&gt;='Tabella valutazione rischi'!$C$5,'Area D'!M23&lt;='Tabella valutazione rischi'!$D$5),'Tabella valutazione rischi'!$E$5,IF(AND('Area D'!M23&gt;'Tabella valutazione rischi'!$C$6,'Area D'!M23&lt;='Tabella valutazione rischi'!$D$6),'Tabella valutazione rischi'!$E$6,IF(AND('Area D'!M23&gt;'Tabella valutazione rischi'!$C$7,'Area D'!M23&lt;='Tabella valutazione rischi'!$D$7),'Tabella valutazione rischi'!$E$7,IF(AND('Area D'!M23&gt;'Tabella valutazione rischi'!$C$8,'Area D'!M23&lt;='Tabella valutazione rischi'!$D$8),'Tabella valutazione rischi'!$E$8,IF(AND('Area D'!M23&gt;'Tabella valutazione rischi'!$C$9,'Area D'!M23&lt;='Tabella valutazione rischi'!$D$9),'Tabella valutazione rischi'!$E$9,""))))))</f>
        <v>BASSO</v>
      </c>
      <c r="O23" s="102" t="s">
        <v>516</v>
      </c>
      <c r="P23" s="102"/>
    </row>
    <row r="24" spans="1:16" ht="90" x14ac:dyDescent="0.35">
      <c r="A24" s="140">
        <v>9</v>
      </c>
      <c r="B24" s="51" t="s">
        <v>439</v>
      </c>
      <c r="C24" s="51" t="s">
        <v>440</v>
      </c>
      <c r="D24" s="174" t="s">
        <v>382</v>
      </c>
      <c r="E24" s="174" t="s">
        <v>549</v>
      </c>
      <c r="F24" s="52" t="s">
        <v>526</v>
      </c>
      <c r="G24" s="88"/>
      <c r="H24" s="52"/>
      <c r="I24" s="52" t="s">
        <v>516</v>
      </c>
      <c r="J24" s="102" t="s">
        <v>508</v>
      </c>
      <c r="K24" s="125">
        <f>M42</f>
        <v>2.6666666666666665</v>
      </c>
      <c r="L24" s="125">
        <f>M53</f>
        <v>2.25</v>
      </c>
      <c r="M24" s="89">
        <f t="shared" si="0"/>
        <v>6</v>
      </c>
      <c r="N24" s="88" t="str">
        <f>IF(K24="","",IF(AND('Area D'!M24&gt;='Tabella valutazione rischi'!$C$5,'Area D'!M24&lt;='Tabella valutazione rischi'!$D$5),'Tabella valutazione rischi'!$E$5,IF(AND('Area D'!M24&gt;'Tabella valutazione rischi'!$C$6,'Area D'!M24&lt;='Tabella valutazione rischi'!$D$6),'Tabella valutazione rischi'!$E$6,IF(AND('Area D'!M24&gt;'Tabella valutazione rischi'!$C$7,'Area D'!M24&lt;='Tabella valutazione rischi'!$D$7),'Tabella valutazione rischi'!$E$7,IF(AND('Area D'!M24&gt;'Tabella valutazione rischi'!$C$8,'Area D'!M24&lt;='Tabella valutazione rischi'!$D$8),'Tabella valutazione rischi'!$E$8,IF(AND('Area D'!M24&gt;'Tabella valutazione rischi'!$C$9,'Area D'!M24&lt;='Tabella valutazione rischi'!$D$9),'Tabella valutazione rischi'!$E$9,""))))))</f>
        <v>BASSO</v>
      </c>
      <c r="O24" s="102" t="s">
        <v>552</v>
      </c>
      <c r="P24" s="102"/>
    </row>
    <row r="25" spans="1:16" ht="90" x14ac:dyDescent="0.35">
      <c r="A25" s="140">
        <v>10</v>
      </c>
      <c r="B25" s="51" t="s">
        <v>425</v>
      </c>
      <c r="C25" s="51" t="s">
        <v>426</v>
      </c>
      <c r="D25" s="119" t="s">
        <v>382</v>
      </c>
      <c r="E25" s="119" t="s">
        <v>551</v>
      </c>
      <c r="F25" s="52" t="s">
        <v>411</v>
      </c>
      <c r="G25" s="88"/>
      <c r="H25" s="52"/>
      <c r="I25" s="102" t="s">
        <v>516</v>
      </c>
      <c r="J25" s="102" t="s">
        <v>558</v>
      </c>
      <c r="K25" s="125">
        <f>N42</f>
        <v>2.3333333333333335</v>
      </c>
      <c r="L25" s="125">
        <f>N53</f>
        <v>2</v>
      </c>
      <c r="M25" s="89">
        <f>K25*L25</f>
        <v>4.666666666666667</v>
      </c>
      <c r="N25" s="88" t="str">
        <f>IF(K25="","",IF(AND('Area D'!M25&gt;='Tabella valutazione rischi'!$C$5,'Area D'!M25&lt;='Tabella valutazione rischi'!$D$5),'Tabella valutazione rischi'!$E$5,IF(AND('Area D'!M25&gt;'Tabella valutazione rischi'!$C$6,'Area D'!M25&lt;='Tabella valutazione rischi'!$D$6),'Tabella valutazione rischi'!$E$6,IF(AND('Area D'!M25&gt;'Tabella valutazione rischi'!$C$7,'Area D'!M25&lt;='Tabella valutazione rischi'!$D$7),'Tabella valutazione rischi'!$E$7,IF(AND('Area D'!M25&gt;'Tabella valutazione rischi'!$C$8,'Area D'!M25&lt;='Tabella valutazione rischi'!$D$8),'Tabella valutazione rischi'!$E$8,IF(AND('Area D'!M25&gt;'Tabella valutazione rischi'!$C$9,'Area D'!M25&lt;='Tabella valutazione rischi'!$D$9),'Tabella valutazione rischi'!$E$9,""))))))</f>
        <v>BASSO</v>
      </c>
      <c r="O25" s="102" t="s">
        <v>516</v>
      </c>
      <c r="P25" s="102"/>
    </row>
    <row r="26" spans="1:16" ht="216" x14ac:dyDescent="0.35">
      <c r="A26" s="140">
        <v>11</v>
      </c>
      <c r="B26" s="51" t="s">
        <v>525</v>
      </c>
      <c r="C26" s="51" t="s">
        <v>462</v>
      </c>
      <c r="D26" s="119" t="s">
        <v>382</v>
      </c>
      <c r="E26" s="119" t="s">
        <v>567</v>
      </c>
      <c r="F26" s="52" t="s">
        <v>371</v>
      </c>
      <c r="G26" s="88"/>
      <c r="H26" s="52"/>
      <c r="I26" s="52" t="s">
        <v>516</v>
      </c>
      <c r="J26" s="102" t="s">
        <v>559</v>
      </c>
      <c r="K26" s="125">
        <f>O42</f>
        <v>2.6666666666666665</v>
      </c>
      <c r="L26" s="125">
        <f>O53</f>
        <v>2.25</v>
      </c>
      <c r="M26" s="89">
        <f>K26*L26</f>
        <v>6</v>
      </c>
      <c r="N26" s="88" t="str">
        <f>IF(K26="","",IF(AND('Area D'!M26&gt;='Tabella valutazione rischi'!$C$5,'Area D'!M26&lt;='Tabella valutazione rischi'!$D$5),'Tabella valutazione rischi'!$E$5,IF(AND('Area D'!M26&gt;'Tabella valutazione rischi'!$C$6,'Area D'!M26&lt;='Tabella valutazione rischi'!$D$6),'Tabella valutazione rischi'!$E$6,IF(AND('Area D'!M26&gt;'Tabella valutazione rischi'!$C$7,'Area D'!M26&lt;='Tabella valutazione rischi'!$D$7),'Tabella valutazione rischi'!$E$7,IF(AND('Area D'!M26&gt;'Tabella valutazione rischi'!$C$8,'Area D'!M26&lt;='Tabella valutazione rischi'!$D$8),'Tabella valutazione rischi'!$E$8,IF(AND('Area D'!M26&gt;'Tabella valutazione rischi'!$C$9,'Area D'!M26&lt;='Tabella valutazione rischi'!$D$9),'Tabella valutazione rischi'!$E$9,""))))))</f>
        <v>BASSO</v>
      </c>
      <c r="O26" s="52" t="s">
        <v>563</v>
      </c>
      <c r="P26" s="52"/>
    </row>
    <row r="27" spans="1:16" x14ac:dyDescent="0.35">
      <c r="A27" s="149"/>
      <c r="B27" s="157"/>
      <c r="C27" s="157"/>
      <c r="D27" s="157"/>
      <c r="E27" s="158"/>
      <c r="F27" s="152"/>
      <c r="G27" s="151"/>
      <c r="H27" s="152"/>
      <c r="I27" s="159"/>
      <c r="J27" s="159"/>
      <c r="K27" s="160"/>
      <c r="L27" s="160"/>
      <c r="M27" s="150"/>
      <c r="N27" s="151"/>
      <c r="O27" s="159"/>
      <c r="P27" s="159"/>
    </row>
    <row r="28" spans="1:16" x14ac:dyDescent="0.35">
      <c r="A28" s="149"/>
      <c r="B28" s="157"/>
      <c r="C28" s="157"/>
      <c r="D28" s="157"/>
      <c r="E28" s="158"/>
      <c r="F28" s="152"/>
      <c r="G28" s="151"/>
      <c r="H28" s="152"/>
      <c r="I28" s="159"/>
      <c r="J28" s="159"/>
      <c r="K28" s="160"/>
      <c r="L28" s="160"/>
      <c r="M28" s="150"/>
      <c r="N28" s="151"/>
      <c r="O28" s="159"/>
      <c r="P28" s="159"/>
    </row>
    <row r="29" spans="1:16" x14ac:dyDescent="0.35">
      <c r="A29" s="149"/>
      <c r="B29" s="157"/>
      <c r="C29" s="157"/>
      <c r="D29" s="157"/>
      <c r="E29" s="158"/>
      <c r="F29" s="152"/>
      <c r="G29" s="151"/>
      <c r="H29" s="152"/>
      <c r="I29" s="159"/>
      <c r="J29" s="159"/>
      <c r="K29" s="160"/>
      <c r="L29" s="160"/>
      <c r="M29" s="150"/>
      <c r="N29" s="151"/>
      <c r="O29" s="159"/>
      <c r="P29" s="159"/>
    </row>
    <row r="30" spans="1:16" x14ac:dyDescent="0.35">
      <c r="A30" s="149"/>
      <c r="B30" s="157"/>
      <c r="C30" s="157"/>
      <c r="D30" s="157"/>
      <c r="E30" s="158"/>
      <c r="F30" s="152"/>
      <c r="G30" s="151"/>
      <c r="H30" s="152"/>
      <c r="I30" s="159"/>
      <c r="J30" s="159"/>
      <c r="K30" s="160"/>
      <c r="L30" s="160"/>
      <c r="M30" s="150"/>
      <c r="N30" s="151"/>
      <c r="O30" s="159"/>
      <c r="P30" s="159"/>
    </row>
    <row r="31" spans="1:16" x14ac:dyDescent="0.35">
      <c r="A31" s="149"/>
      <c r="B31" s="153"/>
      <c r="C31" s="154"/>
      <c r="D31" s="153"/>
      <c r="E31" s="153"/>
      <c r="F31" s="152"/>
      <c r="G31" s="151"/>
      <c r="H31" s="152"/>
      <c r="I31" s="155"/>
      <c r="J31" s="156"/>
      <c r="K31" s="156"/>
      <c r="L31" s="156"/>
      <c r="M31" s="151"/>
      <c r="N31" s="151"/>
      <c r="O31" s="155"/>
      <c r="P31" s="156"/>
    </row>
    <row r="34" spans="2:18" x14ac:dyDescent="0.35">
      <c r="B34" s="200" t="s">
        <v>100</v>
      </c>
      <c r="C34" s="200"/>
    </row>
    <row r="35" spans="2:18" x14ac:dyDescent="0.35">
      <c r="B35" s="24" t="s">
        <v>98</v>
      </c>
      <c r="C35" s="24" t="s">
        <v>392</v>
      </c>
      <c r="D35" s="24" t="s">
        <v>393</v>
      </c>
      <c r="E35" s="24" t="s">
        <v>394</v>
      </c>
      <c r="F35" s="24" t="s">
        <v>395</v>
      </c>
      <c r="G35" s="24" t="s">
        <v>396</v>
      </c>
      <c r="H35" s="24" t="s">
        <v>397</v>
      </c>
      <c r="I35" s="24" t="s">
        <v>396</v>
      </c>
      <c r="J35" s="24" t="s">
        <v>397</v>
      </c>
      <c r="K35" s="24" t="s">
        <v>510</v>
      </c>
      <c r="L35" s="24" t="s">
        <v>511</v>
      </c>
      <c r="M35" s="24" t="s">
        <v>512</v>
      </c>
      <c r="N35" s="24" t="s">
        <v>513</v>
      </c>
      <c r="O35" s="24" t="s">
        <v>514</v>
      </c>
      <c r="P35" s="112"/>
      <c r="Q35" s="112"/>
      <c r="R35" s="112"/>
    </row>
    <row r="36" spans="2:18" x14ac:dyDescent="0.35">
      <c r="B36" s="25" t="s">
        <v>55</v>
      </c>
      <c r="C36" s="12">
        <v>2</v>
      </c>
      <c r="D36" s="12">
        <v>2</v>
      </c>
      <c r="E36" s="12">
        <v>2</v>
      </c>
      <c r="F36" s="12">
        <v>2</v>
      </c>
      <c r="G36" s="12"/>
      <c r="H36" s="12"/>
      <c r="I36" s="12">
        <v>2</v>
      </c>
      <c r="J36" s="12">
        <v>2</v>
      </c>
      <c r="K36" s="12">
        <v>2</v>
      </c>
      <c r="L36" s="12">
        <v>2</v>
      </c>
      <c r="M36" s="12">
        <v>2</v>
      </c>
      <c r="N36" s="12">
        <v>2</v>
      </c>
      <c r="O36" s="12">
        <v>2</v>
      </c>
      <c r="P36" s="113"/>
      <c r="Q36" s="113"/>
      <c r="R36" s="113"/>
    </row>
    <row r="37" spans="2:18" x14ac:dyDescent="0.35">
      <c r="B37" s="25" t="s">
        <v>61</v>
      </c>
      <c r="C37" s="12">
        <v>5</v>
      </c>
      <c r="D37" s="12">
        <v>5</v>
      </c>
      <c r="E37" s="12">
        <v>5</v>
      </c>
      <c r="F37" s="12">
        <v>5</v>
      </c>
      <c r="G37" s="12"/>
      <c r="H37" s="12"/>
      <c r="I37" s="12">
        <v>5</v>
      </c>
      <c r="J37" s="12">
        <v>5</v>
      </c>
      <c r="K37" s="12">
        <v>5</v>
      </c>
      <c r="L37" s="12">
        <v>5</v>
      </c>
      <c r="M37" s="12">
        <v>5</v>
      </c>
      <c r="N37" s="12">
        <v>5</v>
      </c>
      <c r="O37" s="12">
        <v>5</v>
      </c>
      <c r="P37" s="113"/>
      <c r="Q37" s="113"/>
      <c r="R37" s="113"/>
    </row>
    <row r="38" spans="2:18" ht="37.5" customHeight="1" x14ac:dyDescent="0.35">
      <c r="B38" s="25" t="s">
        <v>65</v>
      </c>
      <c r="C38" s="12">
        <v>1</v>
      </c>
      <c r="D38" s="12">
        <v>1</v>
      </c>
      <c r="E38" s="12">
        <v>3</v>
      </c>
      <c r="F38" s="12">
        <v>3</v>
      </c>
      <c r="G38" s="12"/>
      <c r="H38" s="12"/>
      <c r="I38" s="12">
        <v>1</v>
      </c>
      <c r="J38" s="12">
        <v>3</v>
      </c>
      <c r="K38" s="12">
        <v>3</v>
      </c>
      <c r="L38" s="12">
        <v>3</v>
      </c>
      <c r="M38" s="12">
        <v>1</v>
      </c>
      <c r="N38" s="12">
        <v>1</v>
      </c>
      <c r="O38" s="12">
        <v>1</v>
      </c>
      <c r="P38" s="113"/>
      <c r="Q38" s="113"/>
      <c r="R38" s="113"/>
    </row>
    <row r="39" spans="2:18" x14ac:dyDescent="0.35">
      <c r="B39" s="25" t="s">
        <v>70</v>
      </c>
      <c r="C39" s="12">
        <v>3</v>
      </c>
      <c r="D39" s="12">
        <v>3</v>
      </c>
      <c r="E39" s="12">
        <v>1</v>
      </c>
      <c r="F39" s="12">
        <v>3</v>
      </c>
      <c r="G39" s="12"/>
      <c r="H39" s="12"/>
      <c r="I39" s="12">
        <v>3</v>
      </c>
      <c r="J39" s="12">
        <v>5</v>
      </c>
      <c r="K39" s="12">
        <v>3</v>
      </c>
      <c r="L39" s="12">
        <v>3</v>
      </c>
      <c r="M39" s="12">
        <v>5</v>
      </c>
      <c r="N39" s="12">
        <v>3</v>
      </c>
      <c r="O39" s="12">
        <v>5</v>
      </c>
      <c r="P39" s="113"/>
      <c r="Q39" s="113"/>
      <c r="R39" s="113"/>
    </row>
    <row r="40" spans="2:18" x14ac:dyDescent="0.35">
      <c r="B40" s="25" t="s">
        <v>75</v>
      </c>
      <c r="C40" s="12">
        <v>1</v>
      </c>
      <c r="D40" s="12">
        <v>1</v>
      </c>
      <c r="E40" s="12">
        <v>1</v>
      </c>
      <c r="F40" s="12">
        <v>1</v>
      </c>
      <c r="G40" s="12"/>
      <c r="H40" s="12"/>
      <c r="I40" s="12">
        <v>1</v>
      </c>
      <c r="J40" s="12">
        <v>1</v>
      </c>
      <c r="K40" s="12">
        <v>1</v>
      </c>
      <c r="L40" s="12">
        <v>1</v>
      </c>
      <c r="M40" s="12">
        <v>1</v>
      </c>
      <c r="N40" s="12">
        <v>1</v>
      </c>
      <c r="O40" s="12">
        <v>1</v>
      </c>
      <c r="P40" s="113"/>
      <c r="Q40" s="113"/>
      <c r="R40" s="113"/>
    </row>
    <row r="41" spans="2:18" x14ac:dyDescent="0.35">
      <c r="B41" s="25" t="s">
        <v>78</v>
      </c>
      <c r="C41" s="12">
        <v>2</v>
      </c>
      <c r="D41" s="12">
        <v>2</v>
      </c>
      <c r="E41" s="12">
        <v>2</v>
      </c>
      <c r="F41" s="12">
        <v>2</v>
      </c>
      <c r="G41" s="12"/>
      <c r="H41" s="12"/>
      <c r="I41" s="12">
        <v>2</v>
      </c>
      <c r="J41" s="12">
        <v>2</v>
      </c>
      <c r="K41" s="12">
        <v>2</v>
      </c>
      <c r="L41" s="12">
        <v>2</v>
      </c>
      <c r="M41" s="12">
        <v>2</v>
      </c>
      <c r="N41" s="12">
        <v>2</v>
      </c>
      <c r="O41" s="12">
        <v>2</v>
      </c>
      <c r="P41" s="113"/>
      <c r="Q41" s="113"/>
      <c r="R41" s="113"/>
    </row>
    <row r="42" spans="2:18" x14ac:dyDescent="0.35">
      <c r="B42" s="26" t="s">
        <v>100</v>
      </c>
      <c r="C42" s="27">
        <f>AVERAGE(C36:C41)</f>
        <v>2.3333333333333335</v>
      </c>
      <c r="D42" s="27">
        <f t="shared" ref="D42" si="1">AVERAGE(D36:D41)</f>
        <v>2.3333333333333335</v>
      </c>
      <c r="E42" s="27">
        <f>AVERAGE(E36:E41)</f>
        <v>2.3333333333333335</v>
      </c>
      <c r="F42" s="27">
        <f>AVERAGE(F36:F41)</f>
        <v>2.6666666666666665</v>
      </c>
      <c r="G42" s="27" t="e">
        <f>AVERAGE(G36:G41)</f>
        <v>#DIV/0!</v>
      </c>
      <c r="H42" s="27" t="e">
        <f>AVERAGE(H36:H41)</f>
        <v>#DIV/0!</v>
      </c>
      <c r="I42" s="27">
        <f t="shared" ref="I42:M42" si="2">AVERAGE(I36:I41)</f>
        <v>2.3333333333333335</v>
      </c>
      <c r="J42" s="27">
        <f t="shared" si="2"/>
        <v>3</v>
      </c>
      <c r="K42" s="27">
        <f t="shared" si="2"/>
        <v>2.6666666666666665</v>
      </c>
      <c r="L42" s="27">
        <f t="shared" si="2"/>
        <v>2.6666666666666665</v>
      </c>
      <c r="M42" s="27">
        <f t="shared" si="2"/>
        <v>2.6666666666666665</v>
      </c>
      <c r="N42" s="27">
        <f t="shared" ref="N42:O42" si="3">AVERAGE(N36:N41)</f>
        <v>2.3333333333333335</v>
      </c>
      <c r="O42" s="27">
        <f t="shared" si="3"/>
        <v>2.6666666666666665</v>
      </c>
      <c r="P42" s="114"/>
      <c r="Q42" s="114"/>
      <c r="R42" s="114"/>
    </row>
    <row r="43" spans="2:18" x14ac:dyDescent="0.35">
      <c r="B43" s="1"/>
      <c r="C43" s="1"/>
      <c r="P43" s="118"/>
      <c r="Q43" s="118"/>
      <c r="R43" s="118"/>
    </row>
    <row r="44" spans="2:18" x14ac:dyDescent="0.35">
      <c r="B44" s="1"/>
      <c r="C44" s="1"/>
      <c r="P44" s="118"/>
      <c r="Q44" s="118"/>
      <c r="R44" s="118"/>
    </row>
    <row r="45" spans="2:18" x14ac:dyDescent="0.35">
      <c r="B45" s="1"/>
      <c r="C45" s="1"/>
      <c r="P45" s="118"/>
      <c r="Q45" s="118"/>
      <c r="R45" s="118"/>
    </row>
    <row r="46" spans="2:18" ht="31.2" x14ac:dyDescent="0.35">
      <c r="B46" s="78" t="s">
        <v>135</v>
      </c>
      <c r="C46" s="78"/>
      <c r="P46" s="118"/>
      <c r="Q46" s="118"/>
      <c r="R46" s="118"/>
    </row>
    <row r="47" spans="2:18" x14ac:dyDescent="0.35">
      <c r="B47" s="1"/>
      <c r="C47" s="1"/>
      <c r="P47" s="118"/>
      <c r="Q47" s="118"/>
      <c r="R47" s="118"/>
    </row>
    <row r="48" spans="2:18" x14ac:dyDescent="0.35">
      <c r="B48" s="24" t="s">
        <v>98</v>
      </c>
      <c r="C48" s="24" t="s">
        <v>392</v>
      </c>
      <c r="D48" s="24" t="s">
        <v>393</v>
      </c>
      <c r="E48" s="24" t="s">
        <v>394</v>
      </c>
      <c r="F48" s="24" t="s">
        <v>395</v>
      </c>
      <c r="G48" s="24" t="s">
        <v>396</v>
      </c>
      <c r="H48" s="24" t="s">
        <v>397</v>
      </c>
      <c r="I48" s="24" t="s">
        <v>396</v>
      </c>
      <c r="J48" s="24" t="s">
        <v>397</v>
      </c>
      <c r="K48" s="24" t="s">
        <v>510</v>
      </c>
      <c r="L48" s="24" t="s">
        <v>511</v>
      </c>
      <c r="M48" s="24" t="s">
        <v>512</v>
      </c>
      <c r="N48" s="24" t="s">
        <v>513</v>
      </c>
      <c r="O48" s="24" t="s">
        <v>514</v>
      </c>
      <c r="P48" s="112"/>
      <c r="Q48" s="112"/>
      <c r="R48" s="112"/>
    </row>
    <row r="49" spans="2:18" x14ac:dyDescent="0.35">
      <c r="B49" s="25" t="s">
        <v>104</v>
      </c>
      <c r="C49" s="12">
        <v>3</v>
      </c>
      <c r="D49" s="12">
        <v>3</v>
      </c>
      <c r="E49" s="12">
        <v>3</v>
      </c>
      <c r="F49" s="12">
        <v>3</v>
      </c>
      <c r="G49" s="12"/>
      <c r="H49" s="12"/>
      <c r="I49" s="12">
        <v>3</v>
      </c>
      <c r="J49" s="12">
        <v>2</v>
      </c>
      <c r="K49" s="12">
        <v>3</v>
      </c>
      <c r="L49" s="12">
        <v>3</v>
      </c>
      <c r="M49" s="12">
        <v>3</v>
      </c>
      <c r="N49" s="12">
        <v>2</v>
      </c>
      <c r="O49" s="12">
        <v>3</v>
      </c>
      <c r="P49" s="113"/>
      <c r="Q49" s="113"/>
      <c r="R49" s="113"/>
    </row>
    <row r="50" spans="2:18" x14ac:dyDescent="0.35">
      <c r="B50" s="25" t="s">
        <v>112</v>
      </c>
      <c r="C50" s="12">
        <v>1</v>
      </c>
      <c r="D50" s="12">
        <v>1</v>
      </c>
      <c r="E50" s="12">
        <v>1</v>
      </c>
      <c r="F50" s="12">
        <v>1</v>
      </c>
      <c r="G50" s="12"/>
      <c r="H50" s="12"/>
      <c r="I50" s="12">
        <v>1</v>
      </c>
      <c r="J50" s="12">
        <v>1</v>
      </c>
      <c r="K50" s="12">
        <v>1</v>
      </c>
      <c r="L50" s="12">
        <v>1</v>
      </c>
      <c r="M50" s="12">
        <v>1</v>
      </c>
      <c r="N50" s="12">
        <v>1</v>
      </c>
      <c r="O50" s="12">
        <v>1</v>
      </c>
      <c r="P50" s="113"/>
      <c r="Q50" s="113"/>
      <c r="R50" s="113"/>
    </row>
    <row r="51" spans="2:18" x14ac:dyDescent="0.35">
      <c r="B51" s="25" t="s">
        <v>113</v>
      </c>
      <c r="C51" s="12">
        <v>0</v>
      </c>
      <c r="D51" s="12">
        <v>0</v>
      </c>
      <c r="E51" s="12">
        <v>0</v>
      </c>
      <c r="F51" s="12">
        <v>0</v>
      </c>
      <c r="G51" s="12"/>
      <c r="H51" s="12"/>
      <c r="I51" s="12">
        <v>0</v>
      </c>
      <c r="J51" s="12">
        <v>0</v>
      </c>
      <c r="K51" s="12">
        <v>0</v>
      </c>
      <c r="L51" s="12">
        <v>0</v>
      </c>
      <c r="M51" s="12">
        <v>0</v>
      </c>
      <c r="N51" s="12">
        <v>0</v>
      </c>
      <c r="O51" s="12">
        <v>0</v>
      </c>
      <c r="P51" s="113"/>
      <c r="Q51" s="113"/>
      <c r="R51" s="113"/>
    </row>
    <row r="52" spans="2:18" ht="43.2" x14ac:dyDescent="0.35">
      <c r="B52" s="25" t="s">
        <v>136</v>
      </c>
      <c r="C52" s="12">
        <v>5</v>
      </c>
      <c r="D52" s="12">
        <v>5</v>
      </c>
      <c r="E52" s="12">
        <v>5</v>
      </c>
      <c r="F52" s="12">
        <v>5</v>
      </c>
      <c r="G52" s="12"/>
      <c r="H52" s="12"/>
      <c r="I52" s="12">
        <v>5</v>
      </c>
      <c r="J52" s="12">
        <v>5</v>
      </c>
      <c r="K52" s="12">
        <v>5</v>
      </c>
      <c r="L52" s="12">
        <v>5</v>
      </c>
      <c r="M52" s="12">
        <v>5</v>
      </c>
      <c r="N52" s="12">
        <v>5</v>
      </c>
      <c r="O52" s="12">
        <v>5</v>
      </c>
      <c r="P52" s="113"/>
      <c r="Q52" s="113"/>
      <c r="R52" s="113"/>
    </row>
    <row r="53" spans="2:18" x14ac:dyDescent="0.35">
      <c r="B53" s="26" t="s">
        <v>100</v>
      </c>
      <c r="C53" s="27">
        <f t="shared" ref="C53:D53" si="4">AVERAGE(C49:C52)</f>
        <v>2.25</v>
      </c>
      <c r="D53" s="27">
        <f t="shared" si="4"/>
        <v>2.25</v>
      </c>
      <c r="E53" s="27">
        <f>AVERAGE(E49:E52)</f>
        <v>2.25</v>
      </c>
      <c r="F53" s="27">
        <f>AVERAGE(F49:F52)</f>
        <v>2.25</v>
      </c>
      <c r="G53" s="27" t="e">
        <f>AVERAGE(G49:G52)</f>
        <v>#DIV/0!</v>
      </c>
      <c r="H53" s="27" t="e">
        <f>AVERAGE(H49:H52)</f>
        <v>#DIV/0!</v>
      </c>
      <c r="I53" s="27">
        <f t="shared" ref="I53:M53" si="5">AVERAGE(I49:I52)</f>
        <v>2.25</v>
      </c>
      <c r="J53" s="27">
        <f t="shared" si="5"/>
        <v>2</v>
      </c>
      <c r="K53" s="27">
        <f t="shared" si="5"/>
        <v>2.25</v>
      </c>
      <c r="L53" s="27">
        <f t="shared" si="5"/>
        <v>2.25</v>
      </c>
      <c r="M53" s="27">
        <f t="shared" si="5"/>
        <v>2.25</v>
      </c>
      <c r="N53" s="27">
        <f t="shared" ref="N53:O53" si="6">AVERAGE(N49:N52)</f>
        <v>2</v>
      </c>
      <c r="O53" s="27">
        <f t="shared" si="6"/>
        <v>2.25</v>
      </c>
      <c r="P53" s="114"/>
      <c r="Q53" s="114"/>
      <c r="R53" s="114"/>
    </row>
  </sheetData>
  <mergeCells count="7">
    <mergeCell ref="B34:C34"/>
    <mergeCell ref="C1:P1"/>
    <mergeCell ref="B4:E4"/>
    <mergeCell ref="A14:E14"/>
    <mergeCell ref="G14:J14"/>
    <mergeCell ref="K14:N14"/>
    <mergeCell ref="O14:P14"/>
  </mergeCells>
  <pageMargins left="0.25" right="0.25" top="0.75" bottom="0.75" header="0.3" footer="0.3"/>
  <pageSetup paperSize="9" scale="47"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1" operator="equal" id="{9A960BCB-8EDA-445A-B122-17154B0FD812}">
            <xm:f>'Tabella valutazione rischi'!$E$9</xm:f>
            <x14:dxf>
              <fill>
                <patternFill>
                  <bgColor rgb="FFFF0000"/>
                </patternFill>
              </fill>
            </x14:dxf>
          </x14:cfRule>
          <x14:cfRule type="cellIs" priority="112" operator="equal" id="{FE3D3FF4-69BB-4258-8AE8-1A85AFB5B222}">
            <xm:f>'Tabella valutazione rischi'!$E$8</xm:f>
            <x14:dxf>
              <fill>
                <patternFill>
                  <bgColor rgb="FFFFC000"/>
                </patternFill>
              </fill>
            </x14:dxf>
          </x14:cfRule>
          <x14:cfRule type="cellIs" priority="113" operator="equal" id="{2226B608-152E-4CB7-BB41-6BF6C208B80E}">
            <xm:f>'Tabella valutazione rischi'!$E$7</xm:f>
            <x14:dxf>
              <fill>
                <patternFill>
                  <bgColor rgb="FFFFFF00"/>
                </patternFill>
              </fill>
            </x14:dxf>
          </x14:cfRule>
          <x14:cfRule type="cellIs" priority="114" operator="equal" id="{4A5A69A6-D488-485A-B66C-AE345C456673}">
            <xm:f>'Tabella valutazione rischi'!$E$6</xm:f>
            <x14:dxf>
              <fill>
                <patternFill>
                  <bgColor rgb="FF00B050"/>
                </patternFill>
              </fill>
            </x14:dxf>
          </x14:cfRule>
          <x14:cfRule type="cellIs" priority="115" operator="equal" id="{BD0EAEC4-1D9F-400D-993D-F3D2CA4BD163}">
            <xm:f>'Tabella valutazione rischi'!$E$5</xm:f>
            <x14:dxf>
              <fill>
                <patternFill>
                  <bgColor theme="0"/>
                </patternFill>
              </fill>
            </x14:dxf>
          </x14:cfRule>
          <xm:sqref>N16</xm:sqref>
        </x14:conditionalFormatting>
        <x14:conditionalFormatting xmlns:xm="http://schemas.microsoft.com/office/excel/2006/main">
          <x14:cfRule type="cellIs" priority="96" operator="equal" id="{52FAE471-C26B-47FB-87C4-D01A85EF8BAB}">
            <xm:f>'Tabella valutazione rischi'!$E$9</xm:f>
            <x14:dxf>
              <fill>
                <patternFill>
                  <bgColor rgb="FFFF0000"/>
                </patternFill>
              </fill>
            </x14:dxf>
          </x14:cfRule>
          <x14:cfRule type="cellIs" priority="97" operator="equal" id="{96D053A4-1F91-4826-BDF8-ED7E232D1E30}">
            <xm:f>'Tabella valutazione rischi'!$E$8</xm:f>
            <x14:dxf>
              <fill>
                <patternFill>
                  <bgColor rgb="FFFFC000"/>
                </patternFill>
              </fill>
            </x14:dxf>
          </x14:cfRule>
          <x14:cfRule type="cellIs" priority="98" operator="equal" id="{E3DA5270-6960-4088-9627-B1F0FF3CE911}">
            <xm:f>'Tabella valutazione rischi'!$E$7</xm:f>
            <x14:dxf>
              <fill>
                <patternFill>
                  <bgColor rgb="FFFFFF00"/>
                </patternFill>
              </fill>
            </x14:dxf>
          </x14:cfRule>
          <x14:cfRule type="cellIs" priority="99" operator="equal" id="{139EE0AD-13BA-4C5A-93CA-818FD31B5385}">
            <xm:f>'Tabella valutazione rischi'!$E$6</xm:f>
            <x14:dxf>
              <fill>
                <patternFill>
                  <bgColor rgb="FF00B050"/>
                </patternFill>
              </fill>
            </x14:dxf>
          </x14:cfRule>
          <x14:cfRule type="cellIs" priority="100" operator="equal" id="{54C59C6B-D70C-44F8-8A42-9A37B0986306}">
            <xm:f>'Tabella valutazione rischi'!$E$5</xm:f>
            <x14:dxf>
              <fill>
                <patternFill>
                  <bgColor theme="0"/>
                </patternFill>
              </fill>
            </x14:dxf>
          </x14:cfRule>
          <xm:sqref>N18</xm:sqref>
        </x14:conditionalFormatting>
        <x14:conditionalFormatting xmlns:xm="http://schemas.microsoft.com/office/excel/2006/main">
          <x14:cfRule type="cellIs" priority="36" operator="equal" id="{30D8D88C-B63C-41A7-93DE-6276E9CD1E79}">
            <xm:f>'Tabella valutazione rischi'!$E$9</xm:f>
            <x14:dxf>
              <fill>
                <patternFill>
                  <bgColor rgb="FFFF0000"/>
                </patternFill>
              </fill>
            </x14:dxf>
          </x14:cfRule>
          <x14:cfRule type="cellIs" priority="37" operator="equal" id="{B73F67B6-D6F1-496B-82F4-7374B170B9A6}">
            <xm:f>'Tabella valutazione rischi'!$E$8</xm:f>
            <x14:dxf>
              <fill>
                <patternFill>
                  <bgColor rgb="FFFFC000"/>
                </patternFill>
              </fill>
            </x14:dxf>
          </x14:cfRule>
          <x14:cfRule type="cellIs" priority="38" operator="equal" id="{F7A856ED-B1DD-4E3D-8F55-B81E52CAB637}">
            <xm:f>'Tabella valutazione rischi'!$E$7</xm:f>
            <x14:dxf>
              <fill>
                <patternFill>
                  <bgColor rgb="FFFFFF00"/>
                </patternFill>
              </fill>
            </x14:dxf>
          </x14:cfRule>
          <x14:cfRule type="cellIs" priority="39" operator="equal" id="{C70208B0-B53A-4FC3-9783-10A2AAEC4C9D}">
            <xm:f>'Tabella valutazione rischi'!$E$6</xm:f>
            <x14:dxf>
              <fill>
                <patternFill>
                  <bgColor rgb="FF00B050"/>
                </patternFill>
              </fill>
            </x14:dxf>
          </x14:cfRule>
          <x14:cfRule type="cellIs" priority="40" operator="equal" id="{8E64A378-A179-4834-98F0-B07856D82511}">
            <xm:f>'Tabella valutazione rischi'!$E$5</xm:f>
            <x14:dxf>
              <fill>
                <patternFill>
                  <bgColor theme="0"/>
                </patternFill>
              </fill>
            </x14:dxf>
          </x14:cfRule>
          <xm:sqref>N17</xm:sqref>
        </x14:conditionalFormatting>
        <x14:conditionalFormatting xmlns:xm="http://schemas.microsoft.com/office/excel/2006/main">
          <x14:cfRule type="cellIs" priority="31" operator="equal" id="{9D46EF15-D5D6-4EFD-9A36-6A261894AAC9}">
            <xm:f>'Tabella valutazione rischi'!$E$9</xm:f>
            <x14:dxf>
              <fill>
                <patternFill>
                  <bgColor rgb="FFFF0000"/>
                </patternFill>
              </fill>
            </x14:dxf>
          </x14:cfRule>
          <x14:cfRule type="cellIs" priority="32" operator="equal" id="{17460E3F-23F0-4849-BB40-009DEDE87E55}">
            <xm:f>'Tabella valutazione rischi'!$E$8</xm:f>
            <x14:dxf>
              <fill>
                <patternFill>
                  <bgColor rgb="FFFFC000"/>
                </patternFill>
              </fill>
            </x14:dxf>
          </x14:cfRule>
          <x14:cfRule type="cellIs" priority="33" operator="equal" id="{7352DB59-A708-4CE7-89B8-EDA47A2ADFF6}">
            <xm:f>'Tabella valutazione rischi'!$E$7</xm:f>
            <x14:dxf>
              <fill>
                <patternFill>
                  <bgColor rgb="FFFFFF00"/>
                </patternFill>
              </fill>
            </x14:dxf>
          </x14:cfRule>
          <x14:cfRule type="cellIs" priority="34" operator="equal" id="{45F3E2EB-799C-4C9E-9F54-8127A5DAB3D5}">
            <xm:f>'Tabella valutazione rischi'!$E$6</xm:f>
            <x14:dxf>
              <fill>
                <patternFill>
                  <bgColor rgb="FF00B050"/>
                </patternFill>
              </fill>
            </x14:dxf>
          </x14:cfRule>
          <x14:cfRule type="cellIs" priority="35" operator="equal" id="{FE7464D8-6069-4B54-BCAC-9065247C2085}">
            <xm:f>'Tabella valutazione rischi'!$E$5</xm:f>
            <x14:dxf>
              <fill>
                <patternFill>
                  <bgColor theme="0"/>
                </patternFill>
              </fill>
            </x14:dxf>
          </x14:cfRule>
          <xm:sqref>N19</xm:sqref>
        </x14:conditionalFormatting>
        <x14:conditionalFormatting xmlns:xm="http://schemas.microsoft.com/office/excel/2006/main">
          <x14:cfRule type="cellIs" priority="26" operator="equal" id="{C35F42C9-E97E-441F-9D1E-F35835D9CAF7}">
            <xm:f>'Tabella valutazione rischi'!$E$9</xm:f>
            <x14:dxf>
              <fill>
                <patternFill>
                  <bgColor rgb="FFFF0000"/>
                </patternFill>
              </fill>
            </x14:dxf>
          </x14:cfRule>
          <x14:cfRule type="cellIs" priority="27" operator="equal" id="{4D5B6F43-58EC-4A3F-A7A2-781474FAF9CA}">
            <xm:f>'Tabella valutazione rischi'!$E$8</xm:f>
            <x14:dxf>
              <fill>
                <patternFill>
                  <bgColor rgb="FFFFC000"/>
                </patternFill>
              </fill>
            </x14:dxf>
          </x14:cfRule>
          <x14:cfRule type="cellIs" priority="28" operator="equal" id="{FAA40356-254D-4FEB-A806-F58FFDC9FC4C}">
            <xm:f>'Tabella valutazione rischi'!$E$7</xm:f>
            <x14:dxf>
              <fill>
                <patternFill>
                  <bgColor rgb="FFFFFF00"/>
                </patternFill>
              </fill>
            </x14:dxf>
          </x14:cfRule>
          <x14:cfRule type="cellIs" priority="29" operator="equal" id="{52FE2EBD-AB92-4FC8-A276-9F004B53A2DF}">
            <xm:f>'Tabella valutazione rischi'!$E$6</xm:f>
            <x14:dxf>
              <fill>
                <patternFill>
                  <bgColor rgb="FF00B050"/>
                </patternFill>
              </fill>
            </x14:dxf>
          </x14:cfRule>
          <x14:cfRule type="cellIs" priority="30" operator="equal" id="{FAC41A2C-D138-49F2-936B-3280AE54A2D8}">
            <xm:f>'Tabella valutazione rischi'!$E$5</xm:f>
            <x14:dxf>
              <fill>
                <patternFill>
                  <bgColor theme="0"/>
                </patternFill>
              </fill>
            </x14:dxf>
          </x14:cfRule>
          <xm:sqref>N20</xm:sqref>
        </x14:conditionalFormatting>
        <x14:conditionalFormatting xmlns:xm="http://schemas.microsoft.com/office/excel/2006/main">
          <x14:cfRule type="cellIs" priority="21" operator="equal" id="{52F0292D-E15E-4A05-B3CB-CC5647136840}">
            <xm:f>'Tabella valutazione rischi'!$E$9</xm:f>
            <x14:dxf>
              <fill>
                <patternFill>
                  <bgColor rgb="FFFF0000"/>
                </patternFill>
              </fill>
            </x14:dxf>
          </x14:cfRule>
          <x14:cfRule type="cellIs" priority="22" operator="equal" id="{F330112A-38E8-4F65-9D69-5F4D073C8AF5}">
            <xm:f>'Tabella valutazione rischi'!$E$8</xm:f>
            <x14:dxf>
              <fill>
                <patternFill>
                  <bgColor rgb="FFFFC000"/>
                </patternFill>
              </fill>
            </x14:dxf>
          </x14:cfRule>
          <x14:cfRule type="cellIs" priority="23" operator="equal" id="{B9D4EDB2-C36F-4753-A2A4-306F201D9A6F}">
            <xm:f>'Tabella valutazione rischi'!$E$7</xm:f>
            <x14:dxf>
              <fill>
                <patternFill>
                  <bgColor rgb="FFFFFF00"/>
                </patternFill>
              </fill>
            </x14:dxf>
          </x14:cfRule>
          <x14:cfRule type="cellIs" priority="24" operator="equal" id="{8B98CA36-6D15-4FCB-BF67-A0922EED2E10}">
            <xm:f>'Tabella valutazione rischi'!$E$6</xm:f>
            <x14:dxf>
              <fill>
                <patternFill>
                  <bgColor rgb="FF00B050"/>
                </patternFill>
              </fill>
            </x14:dxf>
          </x14:cfRule>
          <x14:cfRule type="cellIs" priority="25" operator="equal" id="{001B70F6-29D2-4A76-B54C-B11866B87FA8}">
            <xm:f>'Tabella valutazione rischi'!$E$5</xm:f>
            <x14:dxf>
              <fill>
                <patternFill>
                  <bgColor theme="0"/>
                </patternFill>
              </fill>
            </x14:dxf>
          </x14:cfRule>
          <xm:sqref>N21</xm:sqref>
        </x14:conditionalFormatting>
        <x14:conditionalFormatting xmlns:xm="http://schemas.microsoft.com/office/excel/2006/main">
          <x14:cfRule type="cellIs" priority="16" operator="equal" id="{FE312ED1-C192-41FE-B910-BE6841ABF045}">
            <xm:f>'Tabella valutazione rischi'!$E$9</xm:f>
            <x14:dxf>
              <fill>
                <patternFill>
                  <bgColor rgb="FFFF0000"/>
                </patternFill>
              </fill>
            </x14:dxf>
          </x14:cfRule>
          <x14:cfRule type="cellIs" priority="17" operator="equal" id="{A03BEF1A-0779-474E-BD22-46D1575B099E}">
            <xm:f>'Tabella valutazione rischi'!$E$8</xm:f>
            <x14:dxf>
              <fill>
                <patternFill>
                  <bgColor rgb="FFFFC000"/>
                </patternFill>
              </fill>
            </x14:dxf>
          </x14:cfRule>
          <x14:cfRule type="cellIs" priority="18" operator="equal" id="{EDC881B8-38A4-4A09-8E58-0AFF71B325E5}">
            <xm:f>'Tabella valutazione rischi'!$E$7</xm:f>
            <x14:dxf>
              <fill>
                <patternFill>
                  <bgColor rgb="FFFFFF00"/>
                </patternFill>
              </fill>
            </x14:dxf>
          </x14:cfRule>
          <x14:cfRule type="cellIs" priority="19" operator="equal" id="{643BDD4E-1404-4765-A1FE-46189134B1F8}">
            <xm:f>'Tabella valutazione rischi'!$E$6</xm:f>
            <x14:dxf>
              <fill>
                <patternFill>
                  <bgColor rgb="FF00B050"/>
                </patternFill>
              </fill>
            </x14:dxf>
          </x14:cfRule>
          <x14:cfRule type="cellIs" priority="20" operator="equal" id="{BABEA098-2D30-4794-9249-D7089452707B}">
            <xm:f>'Tabella valutazione rischi'!$E$5</xm:f>
            <x14:dxf>
              <fill>
                <patternFill>
                  <bgColor theme="0"/>
                </patternFill>
              </fill>
            </x14:dxf>
          </x14:cfRule>
          <xm:sqref>N22</xm:sqref>
        </x14:conditionalFormatting>
        <x14:conditionalFormatting xmlns:xm="http://schemas.microsoft.com/office/excel/2006/main">
          <x14:cfRule type="cellIs" priority="11" operator="equal" id="{0CE25A67-1EDD-488F-981D-8FE547D5AE26}">
            <xm:f>'Tabella valutazione rischi'!$E$9</xm:f>
            <x14:dxf>
              <fill>
                <patternFill>
                  <bgColor rgb="FFFF0000"/>
                </patternFill>
              </fill>
            </x14:dxf>
          </x14:cfRule>
          <x14:cfRule type="cellIs" priority="12" operator="equal" id="{0067EF92-C8E5-49E7-8662-8AD3D1A749E0}">
            <xm:f>'Tabella valutazione rischi'!$E$8</xm:f>
            <x14:dxf>
              <fill>
                <patternFill>
                  <bgColor rgb="FFFFC000"/>
                </patternFill>
              </fill>
            </x14:dxf>
          </x14:cfRule>
          <x14:cfRule type="cellIs" priority="13" operator="equal" id="{25EAF5F2-B1B3-4CF6-9BAF-338CF24EB6DA}">
            <xm:f>'Tabella valutazione rischi'!$E$7</xm:f>
            <x14:dxf>
              <fill>
                <patternFill>
                  <bgColor rgb="FFFFFF00"/>
                </patternFill>
              </fill>
            </x14:dxf>
          </x14:cfRule>
          <x14:cfRule type="cellIs" priority="14" operator="equal" id="{6F178C0B-7055-4D39-AA5A-36B611BCF12F}">
            <xm:f>'Tabella valutazione rischi'!$E$6</xm:f>
            <x14:dxf>
              <fill>
                <patternFill>
                  <bgColor rgb="FF00B050"/>
                </patternFill>
              </fill>
            </x14:dxf>
          </x14:cfRule>
          <x14:cfRule type="cellIs" priority="15" operator="equal" id="{4E58978D-2A58-4349-95C5-17FA12C4F898}">
            <xm:f>'Tabella valutazione rischi'!$E$5</xm:f>
            <x14:dxf>
              <fill>
                <patternFill>
                  <bgColor theme="0"/>
                </patternFill>
              </fill>
            </x14:dxf>
          </x14:cfRule>
          <xm:sqref>N23</xm:sqref>
        </x14:conditionalFormatting>
        <x14:conditionalFormatting xmlns:xm="http://schemas.microsoft.com/office/excel/2006/main">
          <x14:cfRule type="cellIs" priority="6" operator="equal" id="{7AC28348-3244-404A-86D0-B7B5B72FBA8F}">
            <xm:f>'Tabella valutazione rischi'!$E$9</xm:f>
            <x14:dxf>
              <fill>
                <patternFill>
                  <bgColor rgb="FFFF0000"/>
                </patternFill>
              </fill>
            </x14:dxf>
          </x14:cfRule>
          <x14:cfRule type="cellIs" priority="7" operator="equal" id="{3F434CBD-9548-4A25-A034-4282F9262BD5}">
            <xm:f>'Tabella valutazione rischi'!$E$8</xm:f>
            <x14:dxf>
              <fill>
                <patternFill>
                  <bgColor rgb="FFFFC000"/>
                </patternFill>
              </fill>
            </x14:dxf>
          </x14:cfRule>
          <x14:cfRule type="cellIs" priority="8" operator="equal" id="{7BB829F3-F70D-4715-A397-7AEC6119CE4A}">
            <xm:f>'Tabella valutazione rischi'!$E$7</xm:f>
            <x14:dxf>
              <fill>
                <patternFill>
                  <bgColor rgb="FFFFFF00"/>
                </patternFill>
              </fill>
            </x14:dxf>
          </x14:cfRule>
          <x14:cfRule type="cellIs" priority="9" operator="equal" id="{49F18ABC-E487-462D-9C13-A0E82773C3E6}">
            <xm:f>'Tabella valutazione rischi'!$E$6</xm:f>
            <x14:dxf>
              <fill>
                <patternFill>
                  <bgColor rgb="FF00B050"/>
                </patternFill>
              </fill>
            </x14:dxf>
          </x14:cfRule>
          <x14:cfRule type="cellIs" priority="10" operator="equal" id="{B4D62BCD-C9D2-4A66-BB3F-EEF4EFF52C0D}">
            <xm:f>'Tabella valutazione rischi'!$E$5</xm:f>
            <x14:dxf>
              <fill>
                <patternFill>
                  <bgColor theme="0"/>
                </patternFill>
              </fill>
            </x14:dxf>
          </x14:cfRule>
          <xm:sqref>N24 N27:N30</xm:sqref>
        </x14:conditionalFormatting>
        <x14:conditionalFormatting xmlns:xm="http://schemas.microsoft.com/office/excel/2006/main">
          <x14:cfRule type="cellIs" priority="1" operator="equal" id="{4FAC4986-25A0-44CD-A9DB-FD497E9FDC64}">
            <xm:f>'Tabella valutazione rischi'!$E$9</xm:f>
            <x14:dxf>
              <fill>
                <patternFill>
                  <bgColor rgb="FFFF0000"/>
                </patternFill>
              </fill>
            </x14:dxf>
          </x14:cfRule>
          <x14:cfRule type="cellIs" priority="2" operator="equal" id="{CC342F42-000B-4B04-BD5A-921382FD8D03}">
            <xm:f>'Tabella valutazione rischi'!$E$8</xm:f>
            <x14:dxf>
              <fill>
                <patternFill>
                  <bgColor rgb="FFFFC000"/>
                </patternFill>
              </fill>
            </x14:dxf>
          </x14:cfRule>
          <x14:cfRule type="cellIs" priority="3" operator="equal" id="{EEFF289A-FC73-4ECD-8931-1FBC3B679E65}">
            <xm:f>'Tabella valutazione rischi'!$E$7</xm:f>
            <x14:dxf>
              <fill>
                <patternFill>
                  <bgColor rgb="FFFFFF00"/>
                </patternFill>
              </fill>
            </x14:dxf>
          </x14:cfRule>
          <x14:cfRule type="cellIs" priority="4" operator="equal" id="{1246DC50-EA09-4322-BF0D-3504C5B0483C}">
            <xm:f>'Tabella valutazione rischi'!$E$6</xm:f>
            <x14:dxf>
              <fill>
                <patternFill>
                  <bgColor rgb="FF00B050"/>
                </patternFill>
              </fill>
            </x14:dxf>
          </x14:cfRule>
          <x14:cfRule type="cellIs" priority="5" operator="equal" id="{756080E5-302A-4120-9B07-C1E4108D07F7}">
            <xm:f>'Tabella valutazione rischi'!$E$5</xm:f>
            <x14:dxf>
              <fill>
                <patternFill>
                  <bgColor theme="0"/>
                </patternFill>
              </fill>
            </x14:dxf>
          </x14:cfRule>
          <xm:sqref>N25:N26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2"/>
  <sheetViews>
    <sheetView showGridLines="0" topLeftCell="A14" zoomScale="60" zoomScaleNormal="60" workbookViewId="0">
      <selection activeCell="E16" sqref="E16:E20"/>
    </sheetView>
  </sheetViews>
  <sheetFormatPr defaultColWidth="9.109375" defaultRowHeight="18" x14ac:dyDescent="0.35"/>
  <cols>
    <col min="1" max="1" width="4.5546875" style="58" customWidth="1"/>
    <col min="2" max="2" width="26.5546875" style="58" customWidth="1"/>
    <col min="3" max="3" width="20.6640625" style="58" customWidth="1"/>
    <col min="4" max="4" width="23.33203125" style="58" customWidth="1"/>
    <col min="5" max="5" width="26.6640625" style="58" customWidth="1"/>
    <col min="6" max="6" width="57.88671875" style="58" customWidth="1"/>
    <col min="7" max="7" width="12.6640625" style="58" hidden="1" customWidth="1"/>
    <col min="8" max="8" width="25.6640625" style="58" hidden="1" customWidth="1"/>
    <col min="9" max="10" width="18.6640625" style="58" customWidth="1"/>
    <col min="11" max="11" width="13.6640625" style="58" customWidth="1"/>
    <col min="12" max="12" width="11.88671875" style="58" customWidth="1"/>
    <col min="13" max="13" width="10.6640625" style="58" customWidth="1"/>
    <col min="14" max="14" width="17" style="58" customWidth="1"/>
    <col min="15" max="16" width="19.6640625" style="58" customWidth="1"/>
    <col min="17" max="16384" width="9.109375" style="58"/>
  </cols>
  <sheetData>
    <row r="1" spans="1:16" ht="23.4" x14ac:dyDescent="0.45">
      <c r="C1" s="227" t="s">
        <v>385</v>
      </c>
      <c r="D1" s="227"/>
      <c r="E1" s="227"/>
      <c r="F1" s="227"/>
      <c r="G1" s="227"/>
      <c r="H1" s="227"/>
      <c r="I1" s="227"/>
      <c r="J1" s="227"/>
      <c r="K1" s="227"/>
      <c r="L1" s="227"/>
      <c r="M1" s="227"/>
      <c r="N1" s="227"/>
      <c r="O1" s="227"/>
      <c r="P1" s="227"/>
    </row>
    <row r="4" spans="1:16" x14ac:dyDescent="0.35">
      <c r="B4" s="225" t="s">
        <v>14</v>
      </c>
      <c r="C4" s="225"/>
      <c r="D4" s="225"/>
      <c r="E4" s="225"/>
    </row>
    <row r="5" spans="1:16" x14ac:dyDescent="0.35">
      <c r="B5" s="232" t="s">
        <v>348</v>
      </c>
      <c r="C5" s="233"/>
      <c r="D5" s="233"/>
      <c r="E5" s="234"/>
    </row>
    <row r="6" spans="1:16" x14ac:dyDescent="0.35">
      <c r="B6" s="232" t="s">
        <v>349</v>
      </c>
      <c r="C6" s="233"/>
      <c r="D6" s="233"/>
      <c r="E6" s="234"/>
    </row>
    <row r="7" spans="1:16" x14ac:dyDescent="0.35">
      <c r="B7" s="232" t="s">
        <v>350</v>
      </c>
      <c r="C7" s="233"/>
      <c r="D7" s="233"/>
      <c r="E7" s="234"/>
    </row>
    <row r="8" spans="1:16" hidden="1" x14ac:dyDescent="0.35">
      <c r="B8" s="229"/>
      <c r="C8" s="230"/>
      <c r="D8" s="230"/>
      <c r="E8" s="231"/>
    </row>
    <row r="9" spans="1:16" hidden="1" x14ac:dyDescent="0.35">
      <c r="B9" s="229"/>
      <c r="C9" s="230"/>
      <c r="D9" s="230"/>
      <c r="E9" s="231"/>
    </row>
    <row r="10" spans="1:16" ht="15" hidden="1" customHeight="1" x14ac:dyDescent="0.35">
      <c r="B10" s="229"/>
      <c r="C10" s="230"/>
      <c r="D10" s="230"/>
      <c r="E10" s="231"/>
    </row>
    <row r="14" spans="1:16" s="59" customFormat="1" ht="43.95" customHeight="1" x14ac:dyDescent="0.35">
      <c r="A14" s="222" t="s">
        <v>43</v>
      </c>
      <c r="B14" s="222"/>
      <c r="C14" s="222"/>
      <c r="D14" s="222"/>
      <c r="E14" s="222"/>
      <c r="F14" s="83" t="s">
        <v>44</v>
      </c>
      <c r="G14" s="222" t="s">
        <v>49</v>
      </c>
      <c r="H14" s="222"/>
      <c r="I14" s="222"/>
      <c r="J14" s="222"/>
      <c r="K14" s="222" t="s">
        <v>45</v>
      </c>
      <c r="L14" s="222"/>
      <c r="M14" s="222"/>
      <c r="N14" s="222"/>
      <c r="O14" s="223" t="s">
        <v>46</v>
      </c>
      <c r="P14" s="224"/>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72" x14ac:dyDescent="0.35">
      <c r="A16" s="219">
        <v>1</v>
      </c>
      <c r="B16" s="216" t="s">
        <v>468</v>
      </c>
      <c r="C16" s="219" t="s">
        <v>471</v>
      </c>
      <c r="D16" s="219" t="s">
        <v>382</v>
      </c>
      <c r="E16" s="244" t="s">
        <v>527</v>
      </c>
      <c r="F16" s="79" t="s">
        <v>376</v>
      </c>
      <c r="G16" s="77"/>
      <c r="H16" s="77"/>
      <c r="I16" s="235" t="s">
        <v>516</v>
      </c>
      <c r="J16" s="235" t="s">
        <v>565</v>
      </c>
      <c r="K16" s="238">
        <f>C31</f>
        <v>2.6666666666666665</v>
      </c>
      <c r="L16" s="238">
        <f>C42</f>
        <v>2.25</v>
      </c>
      <c r="M16" s="241">
        <f>K16*L16</f>
        <v>6</v>
      </c>
      <c r="N16" s="247" t="str">
        <f>IF(K16="","",IF(AND('Area E'!M16&gt;='Tabella valutazione rischi'!$C$5,'Area E'!M16&lt;='Tabella valutazione rischi'!$D$5),'Tabella valutazione rischi'!$E$5,IF(AND('Area E'!M16&gt;'Tabella valutazione rischi'!$C$6,'Area E'!M16&lt;='Tabella valutazione rischi'!$D$6),'Tabella valutazione rischi'!$E$6,IF(AND('Area E'!M16&gt;'Tabella valutazione rischi'!$C$7,'Area E'!M16&lt;='Tabella valutazione rischi'!$D$7),'Tabella valutazione rischi'!$E$7,IF(AND('Area E'!M16&gt;'Tabella valutazione rischi'!$C$8,'Area E'!M16&lt;='Tabella valutazione rischi'!$D$8),'Tabella valutazione rischi'!$E$8,IF(AND('Area E'!M16&gt;'Tabella valutazione rischi'!$C$9,'Area E'!M16&lt;='Tabella valutazione rischi'!$D$9),'Tabella valutazione rischi'!$E$9,""))))))</f>
        <v>BASSO</v>
      </c>
      <c r="O16" s="235" t="s">
        <v>562</v>
      </c>
      <c r="P16" s="235" t="s">
        <v>564</v>
      </c>
    </row>
    <row r="17" spans="1:16" ht="120.9" customHeight="1" x14ac:dyDescent="0.35">
      <c r="A17" s="220"/>
      <c r="B17" s="217"/>
      <c r="C17" s="220"/>
      <c r="D17" s="220"/>
      <c r="E17" s="245"/>
      <c r="F17" s="87" t="s">
        <v>354</v>
      </c>
      <c r="G17" s="88"/>
      <c r="H17" s="52"/>
      <c r="I17" s="236"/>
      <c r="J17" s="236"/>
      <c r="K17" s="239"/>
      <c r="L17" s="236"/>
      <c r="M17" s="242"/>
      <c r="N17" s="248"/>
      <c r="O17" s="236"/>
      <c r="P17" s="236"/>
    </row>
    <row r="18" spans="1:16" ht="126" x14ac:dyDescent="0.35">
      <c r="A18" s="220"/>
      <c r="B18" s="217"/>
      <c r="C18" s="220"/>
      <c r="D18" s="220"/>
      <c r="E18" s="245"/>
      <c r="F18" s="87" t="s">
        <v>355</v>
      </c>
      <c r="G18" s="88"/>
      <c r="H18" s="52"/>
      <c r="I18" s="236"/>
      <c r="J18" s="236"/>
      <c r="K18" s="239"/>
      <c r="L18" s="236"/>
      <c r="M18" s="242"/>
      <c r="N18" s="248"/>
      <c r="O18" s="236"/>
      <c r="P18" s="236"/>
    </row>
    <row r="19" spans="1:16" ht="126" x14ac:dyDescent="0.35">
      <c r="A19" s="220"/>
      <c r="B19" s="217"/>
      <c r="C19" s="220"/>
      <c r="D19" s="220"/>
      <c r="E19" s="245"/>
      <c r="F19" s="87" t="s">
        <v>356</v>
      </c>
      <c r="G19" s="88"/>
      <c r="H19" s="52"/>
      <c r="I19" s="236"/>
      <c r="J19" s="236"/>
      <c r="K19" s="239"/>
      <c r="L19" s="236"/>
      <c r="M19" s="242"/>
      <c r="N19" s="248"/>
      <c r="O19" s="236"/>
      <c r="P19" s="236"/>
    </row>
    <row r="20" spans="1:16" ht="72" x14ac:dyDescent="0.35">
      <c r="A20" s="221"/>
      <c r="B20" s="218"/>
      <c r="C20" s="221"/>
      <c r="D20" s="221"/>
      <c r="E20" s="246"/>
      <c r="F20" s="87" t="s">
        <v>357</v>
      </c>
      <c r="G20" s="88"/>
      <c r="H20" s="52"/>
      <c r="I20" s="237"/>
      <c r="J20" s="237"/>
      <c r="K20" s="240"/>
      <c r="L20" s="237"/>
      <c r="M20" s="243"/>
      <c r="N20" s="249"/>
      <c r="O20" s="237"/>
      <c r="P20" s="237"/>
    </row>
    <row r="23" spans="1:16" x14ac:dyDescent="0.35">
      <c r="B23" s="200" t="s">
        <v>100</v>
      </c>
      <c r="C23" s="200"/>
    </row>
    <row r="24" spans="1:16" x14ac:dyDescent="0.35">
      <c r="B24" s="24" t="s">
        <v>98</v>
      </c>
      <c r="C24" s="24" t="s">
        <v>392</v>
      </c>
      <c r="D24" s="92"/>
      <c r="E24" s="112"/>
      <c r="F24" s="112"/>
      <c r="G24" s="112"/>
      <c r="H24" s="112"/>
      <c r="I24" s="112"/>
    </row>
    <row r="25" spans="1:16" x14ac:dyDescent="0.35">
      <c r="B25" s="25" t="s">
        <v>55</v>
      </c>
      <c r="C25" s="12">
        <v>2</v>
      </c>
      <c r="D25" s="93"/>
      <c r="E25" s="113"/>
      <c r="F25" s="113"/>
      <c r="G25" s="113"/>
      <c r="H25" s="113"/>
      <c r="I25" s="113"/>
    </row>
    <row r="26" spans="1:16" x14ac:dyDescent="0.35">
      <c r="B26" s="25" t="s">
        <v>61</v>
      </c>
      <c r="C26" s="12">
        <v>5</v>
      </c>
      <c r="D26" s="93"/>
      <c r="E26" s="113"/>
      <c r="F26" s="113"/>
      <c r="G26" s="113"/>
      <c r="H26" s="113"/>
      <c r="I26" s="113"/>
    </row>
    <row r="27" spans="1:16" ht="30" customHeight="1" x14ac:dyDescent="0.35">
      <c r="B27" s="25" t="s">
        <v>65</v>
      </c>
      <c r="C27" s="12">
        <v>1</v>
      </c>
      <c r="D27" s="93"/>
      <c r="E27" s="113"/>
      <c r="F27" s="113"/>
      <c r="G27" s="113"/>
      <c r="H27" s="113"/>
      <c r="I27" s="113"/>
    </row>
    <row r="28" spans="1:16" x14ac:dyDescent="0.35">
      <c r="B28" s="25" t="s">
        <v>70</v>
      </c>
      <c r="C28" s="12">
        <v>5</v>
      </c>
      <c r="D28" s="93"/>
      <c r="E28" s="113"/>
      <c r="F28" s="113"/>
      <c r="G28" s="113"/>
      <c r="H28" s="113"/>
      <c r="I28" s="113"/>
    </row>
    <row r="29" spans="1:16" ht="34.5" customHeight="1" x14ac:dyDescent="0.35">
      <c r="B29" s="25" t="s">
        <v>75</v>
      </c>
      <c r="C29" s="12">
        <v>1</v>
      </c>
      <c r="D29" s="93"/>
      <c r="E29" s="113"/>
      <c r="F29" s="113"/>
      <c r="G29" s="113"/>
      <c r="H29" s="113"/>
      <c r="I29" s="113"/>
    </row>
    <row r="30" spans="1:16" x14ac:dyDescent="0.35">
      <c r="B30" s="25" t="s">
        <v>78</v>
      </c>
      <c r="C30" s="12">
        <v>2</v>
      </c>
      <c r="D30" s="93"/>
      <c r="E30" s="113"/>
      <c r="F30" s="113"/>
      <c r="G30" s="113"/>
      <c r="H30" s="113"/>
      <c r="I30" s="113"/>
    </row>
    <row r="31" spans="1:16" x14ac:dyDescent="0.35">
      <c r="B31" s="26" t="s">
        <v>100</v>
      </c>
      <c r="C31" s="27">
        <f>AVERAGE(C25:C30)</f>
        <v>2.6666666666666665</v>
      </c>
      <c r="D31" s="94"/>
      <c r="E31" s="114"/>
      <c r="F31" s="114"/>
      <c r="G31" s="114"/>
      <c r="H31" s="114"/>
      <c r="I31" s="114"/>
    </row>
    <row r="32" spans="1:16" x14ac:dyDescent="0.35">
      <c r="B32" s="1"/>
      <c r="C32" s="1"/>
      <c r="E32" s="118"/>
      <c r="F32" s="118"/>
      <c r="G32" s="118"/>
      <c r="H32" s="118"/>
      <c r="I32" s="118"/>
    </row>
    <row r="33" spans="2:9" x14ac:dyDescent="0.35">
      <c r="B33" s="1"/>
      <c r="C33" s="1"/>
      <c r="E33" s="118"/>
      <c r="F33" s="118"/>
      <c r="G33" s="118"/>
      <c r="H33" s="118"/>
      <c r="I33" s="118"/>
    </row>
    <row r="34" spans="2:9" x14ac:dyDescent="0.35">
      <c r="B34" s="1"/>
      <c r="C34" s="1"/>
      <c r="E34" s="118"/>
      <c r="F34" s="118"/>
      <c r="G34" s="118"/>
      <c r="H34" s="118"/>
      <c r="I34" s="118"/>
    </row>
    <row r="35" spans="2:9" x14ac:dyDescent="0.35">
      <c r="B35" s="127" t="s">
        <v>135</v>
      </c>
      <c r="C35" s="84"/>
      <c r="E35" s="118"/>
      <c r="F35" s="118"/>
      <c r="G35" s="118"/>
      <c r="H35" s="118"/>
      <c r="I35" s="118"/>
    </row>
    <row r="36" spans="2:9" x14ac:dyDescent="0.35">
      <c r="B36" s="1"/>
      <c r="C36" s="1"/>
      <c r="E36" s="118"/>
      <c r="F36" s="118"/>
      <c r="G36" s="118"/>
      <c r="H36" s="118"/>
      <c r="I36" s="118"/>
    </row>
    <row r="37" spans="2:9" x14ac:dyDescent="0.35">
      <c r="B37" s="24" t="s">
        <v>98</v>
      </c>
      <c r="C37" s="24" t="s">
        <v>392</v>
      </c>
      <c r="D37" s="92"/>
      <c r="E37" s="112"/>
      <c r="F37" s="112"/>
      <c r="G37" s="112"/>
      <c r="H37" s="112"/>
      <c r="I37" s="112"/>
    </row>
    <row r="38" spans="2:9" x14ac:dyDescent="0.35">
      <c r="B38" s="25" t="s">
        <v>104</v>
      </c>
      <c r="C38" s="12">
        <v>3</v>
      </c>
      <c r="D38" s="93"/>
      <c r="E38" s="113"/>
      <c r="F38" s="113"/>
      <c r="G38" s="113"/>
      <c r="H38" s="113"/>
      <c r="I38" s="113"/>
    </row>
    <row r="39" spans="2:9" x14ac:dyDescent="0.35">
      <c r="B39" s="25" t="s">
        <v>112</v>
      </c>
      <c r="C39" s="12">
        <v>1</v>
      </c>
      <c r="D39" s="93"/>
      <c r="E39" s="113"/>
      <c r="F39" s="113"/>
      <c r="G39" s="113"/>
      <c r="H39" s="113"/>
      <c r="I39" s="113"/>
    </row>
    <row r="40" spans="2:9" x14ac:dyDescent="0.35">
      <c r="B40" s="25" t="s">
        <v>113</v>
      </c>
      <c r="C40" s="12">
        <v>0</v>
      </c>
      <c r="D40" s="93"/>
      <c r="E40" s="113"/>
      <c r="F40" s="113"/>
      <c r="G40" s="113"/>
      <c r="H40" s="113"/>
      <c r="I40" s="113"/>
    </row>
    <row r="41" spans="2:9" ht="58.5" customHeight="1" x14ac:dyDescent="0.35">
      <c r="B41" s="25" t="s">
        <v>136</v>
      </c>
      <c r="C41" s="12">
        <v>5</v>
      </c>
      <c r="D41" s="93"/>
      <c r="E41" s="113"/>
      <c r="F41" s="113"/>
      <c r="G41" s="113"/>
      <c r="H41" s="113"/>
      <c r="I41" s="113"/>
    </row>
    <row r="42" spans="2:9" x14ac:dyDescent="0.35">
      <c r="B42" s="26" t="s">
        <v>100</v>
      </c>
      <c r="C42" s="27">
        <f>AVERAGE(C38:C41)</f>
        <v>2.25</v>
      </c>
      <c r="D42" s="94"/>
      <c r="E42" s="114"/>
      <c r="F42" s="114"/>
      <c r="G42" s="114"/>
      <c r="H42" s="114"/>
      <c r="I42" s="114"/>
    </row>
  </sheetData>
  <mergeCells count="26">
    <mergeCell ref="A16:A20"/>
    <mergeCell ref="C16:C20"/>
    <mergeCell ref="D16:D20"/>
    <mergeCell ref="E16:E20"/>
    <mergeCell ref="N16:N20"/>
    <mergeCell ref="O16:O20"/>
    <mergeCell ref="P16:P20"/>
    <mergeCell ref="B23:C23"/>
    <mergeCell ref="O14:P14"/>
    <mergeCell ref="K14:N14"/>
    <mergeCell ref="I16:I20"/>
    <mergeCell ref="J16:J20"/>
    <mergeCell ref="K16:K20"/>
    <mergeCell ref="L16:L20"/>
    <mergeCell ref="M16:M20"/>
    <mergeCell ref="B16:B20"/>
    <mergeCell ref="C1:P1"/>
    <mergeCell ref="B4:E4"/>
    <mergeCell ref="B5:E5"/>
    <mergeCell ref="B6:E6"/>
    <mergeCell ref="B7:E7"/>
    <mergeCell ref="B8:E8"/>
    <mergeCell ref="B9:E9"/>
    <mergeCell ref="B10:E10"/>
    <mergeCell ref="A14:E14"/>
    <mergeCell ref="G14:J14"/>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6" operator="equal" id="{040BA0FD-A076-455C-BB98-1839B89B3EFF}">
            <xm:f>'Tabella valutazione rischi'!$E$9</xm:f>
            <x14:dxf>
              <fill>
                <patternFill>
                  <bgColor rgb="FFFF0000"/>
                </patternFill>
              </fill>
            </x14:dxf>
          </x14:cfRule>
          <x14:cfRule type="cellIs" priority="7" operator="equal" id="{E0584EB6-4468-4E50-BBD7-DEAF8CD08E75}">
            <xm:f>'Tabella valutazione rischi'!$E$8</xm:f>
            <x14:dxf>
              <fill>
                <patternFill>
                  <bgColor rgb="FFFFC000"/>
                </patternFill>
              </fill>
            </x14:dxf>
          </x14:cfRule>
          <x14:cfRule type="cellIs" priority="8" operator="equal" id="{9F8C2D2A-6DD1-45B5-874A-EEB654E9AED7}">
            <xm:f>'Tabella valutazione rischi'!$E$7</xm:f>
            <x14:dxf>
              <fill>
                <patternFill>
                  <bgColor rgb="FFFFFF00"/>
                </patternFill>
              </fill>
            </x14:dxf>
          </x14:cfRule>
          <x14:cfRule type="cellIs" priority="9" operator="equal" id="{EBF6582F-B4BC-4A6F-A653-B0C3AE8A9BB6}">
            <xm:f>'Tabella valutazione rischi'!$E$6</xm:f>
            <x14:dxf>
              <fill>
                <patternFill>
                  <bgColor rgb="FF00B050"/>
                </patternFill>
              </fill>
            </x14:dxf>
          </x14:cfRule>
          <x14:cfRule type="cellIs" priority="10" operator="equal" id="{EA311B67-EED3-4C26-9D24-DA6D2BFA759A}">
            <xm:f>'Tabella valutazione rischi'!$E$5</xm:f>
            <x14:dxf>
              <fill>
                <patternFill>
                  <bgColor theme="0"/>
                </patternFill>
              </fill>
            </x14:dxf>
          </x14:cfRule>
          <xm:sqref>N16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38"/>
  <sheetViews>
    <sheetView showGridLines="0" zoomScale="50" zoomScaleNormal="50" workbookViewId="0">
      <selection activeCell="O19" sqref="O19"/>
    </sheetView>
  </sheetViews>
  <sheetFormatPr defaultColWidth="9.109375" defaultRowHeight="18" x14ac:dyDescent="0.35"/>
  <cols>
    <col min="1" max="1" width="4.5546875" style="58" customWidth="1"/>
    <col min="2" max="2" width="26.5546875" style="58" customWidth="1"/>
    <col min="3" max="3" width="21.5546875" style="58" customWidth="1"/>
    <col min="4" max="4" width="25.88671875" style="58" customWidth="1"/>
    <col min="5" max="5" width="26.6640625" style="58" customWidth="1"/>
    <col min="6" max="6" width="57.88671875" style="58" customWidth="1"/>
    <col min="7" max="7" width="12.6640625" style="58" hidden="1" customWidth="1"/>
    <col min="8" max="8" width="25.6640625" style="58" hidden="1" customWidth="1"/>
    <col min="9" max="10" width="18.6640625" style="58" customWidth="1"/>
    <col min="11" max="11" width="13.6640625" style="58" customWidth="1"/>
    <col min="12" max="12" width="11.88671875" style="58" customWidth="1"/>
    <col min="13" max="13" width="10.6640625" style="58" customWidth="1"/>
    <col min="14" max="14" width="17" style="58" customWidth="1"/>
    <col min="15" max="16" width="22.88671875" style="58" customWidth="1"/>
    <col min="17" max="16384" width="9.109375" style="58"/>
  </cols>
  <sheetData>
    <row r="1" spans="1:16" ht="23.4" x14ac:dyDescent="0.45">
      <c r="C1" s="227" t="s">
        <v>386</v>
      </c>
      <c r="D1" s="227"/>
      <c r="E1" s="227"/>
      <c r="F1" s="227"/>
      <c r="G1" s="227"/>
      <c r="H1" s="227"/>
      <c r="I1" s="227"/>
      <c r="J1" s="227"/>
      <c r="K1" s="227"/>
      <c r="L1" s="227"/>
      <c r="M1" s="227"/>
      <c r="N1" s="227"/>
      <c r="O1" s="227"/>
      <c r="P1" s="227"/>
    </row>
    <row r="4" spans="1:16" x14ac:dyDescent="0.35">
      <c r="B4" s="225" t="s">
        <v>14</v>
      </c>
      <c r="C4" s="225"/>
      <c r="D4" s="225"/>
      <c r="E4" s="225"/>
    </row>
    <row r="5" spans="1:16" ht="39" customHeight="1" x14ac:dyDescent="0.35">
      <c r="B5" s="232" t="s">
        <v>351</v>
      </c>
      <c r="C5" s="233"/>
      <c r="D5" s="233"/>
      <c r="E5" s="234"/>
    </row>
    <row r="6" spans="1:16" ht="41.25" customHeight="1" x14ac:dyDescent="0.35">
      <c r="B6" s="232"/>
      <c r="C6" s="233"/>
      <c r="D6" s="233"/>
      <c r="E6" s="234"/>
    </row>
    <row r="7" spans="1:16" ht="39" customHeight="1" x14ac:dyDescent="0.35">
      <c r="B7" s="232"/>
      <c r="C7" s="233"/>
      <c r="D7" s="233"/>
      <c r="E7" s="234"/>
    </row>
    <row r="8" spans="1:16" hidden="1" x14ac:dyDescent="0.35">
      <c r="B8" s="229"/>
      <c r="C8" s="230"/>
      <c r="D8" s="230"/>
      <c r="E8" s="231"/>
    </row>
    <row r="9" spans="1:16" hidden="1" x14ac:dyDescent="0.35">
      <c r="B9" s="229"/>
      <c r="C9" s="230"/>
      <c r="D9" s="230"/>
      <c r="E9" s="231"/>
    </row>
    <row r="10" spans="1:16" ht="15" hidden="1" customHeight="1" x14ac:dyDescent="0.35">
      <c r="B10" s="229"/>
      <c r="C10" s="230"/>
      <c r="D10" s="230"/>
      <c r="E10" s="231"/>
    </row>
    <row r="14" spans="1:16" s="59" customFormat="1" ht="43.95" customHeight="1" x14ac:dyDescent="0.35">
      <c r="A14" s="222" t="s">
        <v>43</v>
      </c>
      <c r="B14" s="222"/>
      <c r="C14" s="222"/>
      <c r="D14" s="222"/>
      <c r="E14" s="222"/>
      <c r="F14" s="83" t="s">
        <v>44</v>
      </c>
      <c r="G14" s="222" t="s">
        <v>49</v>
      </c>
      <c r="H14" s="222"/>
      <c r="I14" s="222"/>
      <c r="J14" s="222"/>
      <c r="K14" s="222" t="s">
        <v>45</v>
      </c>
      <c r="L14" s="222"/>
      <c r="M14" s="222"/>
      <c r="N14" s="222"/>
      <c r="O14" s="223" t="s">
        <v>46</v>
      </c>
      <c r="P14" s="224"/>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136.94999999999999" customHeight="1" x14ac:dyDescent="0.35">
      <c r="A16" s="250">
        <v>1</v>
      </c>
      <c r="B16" s="219" t="s">
        <v>420</v>
      </c>
      <c r="C16" s="219" t="s">
        <v>462</v>
      </c>
      <c r="D16" s="119" t="s">
        <v>382</v>
      </c>
      <c r="E16" s="119" t="s">
        <v>567</v>
      </c>
      <c r="F16" s="87" t="s">
        <v>364</v>
      </c>
      <c r="G16" s="77"/>
      <c r="H16" s="77"/>
      <c r="I16" s="247" t="s">
        <v>516</v>
      </c>
      <c r="J16" s="235" t="s">
        <v>559</v>
      </c>
      <c r="K16" s="241">
        <f>C27</f>
        <v>2.6666666666666665</v>
      </c>
      <c r="L16" s="241">
        <f>C38</f>
        <v>2.25</v>
      </c>
      <c r="M16" s="247">
        <f>K16*L16</f>
        <v>6</v>
      </c>
      <c r="N16" s="247" t="str">
        <f>IF(K16="","",IF(AND('Area F'!M16&gt;='Tabella valutazione rischi'!$C$5,'Area F'!M16&lt;='Tabella valutazione rischi'!$D$5),'Tabella valutazione rischi'!$E$5,IF(AND('Area F'!M16&gt;'Tabella valutazione rischi'!$C$6,'Area F'!M16&lt;='Tabella valutazione rischi'!$D$6),'Tabella valutazione rischi'!$E$6,IF(AND('Area F'!M16&gt;'Tabella valutazione rischi'!$C$7,'Area F'!M16&lt;='Tabella valutazione rischi'!$D$7),'Tabella valutazione rischi'!$E$7,IF(AND('Area F'!M16&gt;'Tabella valutazione rischi'!$C$8,'Area F'!M16&lt;='Tabella valutazione rischi'!$D$8),'Tabella valutazione rischi'!$E$8,IF(AND('Area F'!M16&gt;'Tabella valutazione rischi'!$C$9,'Area F'!M16&lt;='Tabella valutazione rischi'!$D$9),'Tabella valutazione rischi'!$E$9,""))))))</f>
        <v>BASSO</v>
      </c>
      <c r="O16" s="235" t="s">
        <v>563</v>
      </c>
      <c r="P16" s="235"/>
    </row>
    <row r="17" spans="1:16" ht="137.25" customHeight="1" x14ac:dyDescent="0.35">
      <c r="A17" s="250"/>
      <c r="B17" s="221"/>
      <c r="C17" s="221"/>
      <c r="D17" s="119" t="s">
        <v>382</v>
      </c>
      <c r="E17" s="119" t="s">
        <v>567</v>
      </c>
      <c r="F17" s="87" t="s">
        <v>365</v>
      </c>
      <c r="G17" s="77"/>
      <c r="H17" s="77"/>
      <c r="I17" s="249"/>
      <c r="J17" s="237"/>
      <c r="K17" s="243"/>
      <c r="L17" s="249"/>
      <c r="M17" s="249"/>
      <c r="N17" s="249"/>
      <c r="O17" s="237"/>
      <c r="P17" s="237"/>
    </row>
    <row r="19" spans="1:16" x14ac:dyDescent="0.35">
      <c r="B19" s="200" t="s">
        <v>100</v>
      </c>
      <c r="C19" s="200"/>
    </row>
    <row r="20" spans="1:16" x14ac:dyDescent="0.35">
      <c r="B20" s="24" t="s">
        <v>98</v>
      </c>
      <c r="C20" s="24" t="s">
        <v>392</v>
      </c>
      <c r="D20" s="92"/>
    </row>
    <row r="21" spans="1:16" x14ac:dyDescent="0.35">
      <c r="B21" s="25" t="s">
        <v>55</v>
      </c>
      <c r="C21" s="12">
        <v>2</v>
      </c>
      <c r="D21" s="93"/>
    </row>
    <row r="22" spans="1:16" x14ac:dyDescent="0.35">
      <c r="B22" s="25" t="s">
        <v>61</v>
      </c>
      <c r="C22" s="12">
        <v>5</v>
      </c>
      <c r="D22" s="93"/>
    </row>
    <row r="23" spans="1:16" x14ac:dyDescent="0.35">
      <c r="B23" s="25" t="s">
        <v>65</v>
      </c>
      <c r="C23" s="12">
        <v>1</v>
      </c>
      <c r="D23" s="93"/>
    </row>
    <row r="24" spans="1:16" x14ac:dyDescent="0.35">
      <c r="B24" s="25" t="s">
        <v>70</v>
      </c>
      <c r="C24" s="12">
        <v>5</v>
      </c>
      <c r="D24" s="93"/>
    </row>
    <row r="25" spans="1:16" ht="34.5" customHeight="1" x14ac:dyDescent="0.35">
      <c r="B25" s="25" t="s">
        <v>75</v>
      </c>
      <c r="C25" s="12">
        <v>1</v>
      </c>
      <c r="D25" s="93"/>
    </row>
    <row r="26" spans="1:16" x14ac:dyDescent="0.35">
      <c r="B26" s="25" t="s">
        <v>78</v>
      </c>
      <c r="C26" s="12">
        <v>2</v>
      </c>
      <c r="D26" s="93"/>
    </row>
    <row r="27" spans="1:16" x14ac:dyDescent="0.35">
      <c r="B27" s="26" t="s">
        <v>100</v>
      </c>
      <c r="C27" s="27">
        <f>AVERAGE(C21:C26)</f>
        <v>2.6666666666666665</v>
      </c>
      <c r="D27" s="94"/>
    </row>
    <row r="28" spans="1:16" x14ac:dyDescent="0.35">
      <c r="B28" s="1"/>
      <c r="C28" s="1"/>
      <c r="D28" s="118"/>
    </row>
    <row r="29" spans="1:16" x14ac:dyDescent="0.35">
      <c r="B29" s="1"/>
      <c r="C29" s="1"/>
      <c r="D29" s="118"/>
    </row>
    <row r="30" spans="1:16" x14ac:dyDescent="0.35">
      <c r="B30" s="1"/>
      <c r="C30" s="1"/>
      <c r="D30" s="118"/>
    </row>
    <row r="31" spans="1:16" x14ac:dyDescent="0.35">
      <c r="B31" s="84" t="s">
        <v>135</v>
      </c>
      <c r="C31" s="84"/>
      <c r="D31" s="118"/>
    </row>
    <row r="32" spans="1:16" x14ac:dyDescent="0.35">
      <c r="B32" s="1"/>
      <c r="C32" s="1"/>
      <c r="D32" s="118"/>
    </row>
    <row r="33" spans="2:4" x14ac:dyDescent="0.35">
      <c r="B33" s="24" t="s">
        <v>98</v>
      </c>
      <c r="C33" s="24" t="s">
        <v>392</v>
      </c>
      <c r="D33" s="92"/>
    </row>
    <row r="34" spans="2:4" x14ac:dyDescent="0.35">
      <c r="B34" s="25" t="s">
        <v>104</v>
      </c>
      <c r="C34" s="12">
        <v>3</v>
      </c>
      <c r="D34" s="93"/>
    </row>
    <row r="35" spans="2:4" x14ac:dyDescent="0.35">
      <c r="B35" s="25" t="s">
        <v>112</v>
      </c>
      <c r="C35" s="12">
        <v>1</v>
      </c>
      <c r="D35" s="93"/>
    </row>
    <row r="36" spans="2:4" x14ac:dyDescent="0.35">
      <c r="B36" s="25" t="s">
        <v>113</v>
      </c>
      <c r="C36" s="12">
        <v>0</v>
      </c>
      <c r="D36" s="93"/>
    </row>
    <row r="37" spans="2:4" ht="28.8" x14ac:dyDescent="0.35">
      <c r="B37" s="25" t="s">
        <v>136</v>
      </c>
      <c r="C37" s="12">
        <v>5</v>
      </c>
      <c r="D37" s="93"/>
    </row>
    <row r="38" spans="2:4" x14ac:dyDescent="0.35">
      <c r="B38" s="26" t="s">
        <v>100</v>
      </c>
      <c r="C38" s="27">
        <f>AVERAGE(C34:C37)</f>
        <v>2.25</v>
      </c>
      <c r="D38" s="94"/>
    </row>
  </sheetData>
  <mergeCells count="24">
    <mergeCell ref="P16:P17"/>
    <mergeCell ref="K16:K17"/>
    <mergeCell ref="L16:L17"/>
    <mergeCell ref="M16:M17"/>
    <mergeCell ref="N16:N17"/>
    <mergeCell ref="O16:O17"/>
    <mergeCell ref="B19:C19"/>
    <mergeCell ref="B9:E9"/>
    <mergeCell ref="B10:E10"/>
    <mergeCell ref="A14:E14"/>
    <mergeCell ref="G14:J14"/>
    <mergeCell ref="A16:A17"/>
    <mergeCell ref="B16:B17"/>
    <mergeCell ref="C16:C17"/>
    <mergeCell ref="I16:I17"/>
    <mergeCell ref="J16:J17"/>
    <mergeCell ref="K14:N14"/>
    <mergeCell ref="O14:P14"/>
    <mergeCell ref="C1:P1"/>
    <mergeCell ref="B4:E4"/>
    <mergeCell ref="B5:E5"/>
    <mergeCell ref="B6:E6"/>
    <mergeCell ref="B7:E7"/>
    <mergeCell ref="B8:E8"/>
  </mergeCells>
  <pageMargins left="0.23622047244094491" right="0.23622047244094491" top="0.74803149606299213" bottom="0.74803149606299213" header="0.31496062992125984" footer="0.31496062992125984"/>
  <pageSetup paperSize="9" scale="48"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1" operator="equal" id="{E05321C0-75F5-4BDB-B2A9-6BC9E15188E2}">
            <xm:f>'Tabella valutazione rischi'!$E$9</xm:f>
            <x14:dxf>
              <fill>
                <patternFill>
                  <bgColor rgb="FFFF0000"/>
                </patternFill>
              </fill>
            </x14:dxf>
          </x14:cfRule>
          <x14:cfRule type="cellIs" priority="12" operator="equal" id="{E98714D8-F60E-4882-B011-F1D57C689191}">
            <xm:f>'Tabella valutazione rischi'!$E$8</xm:f>
            <x14:dxf>
              <fill>
                <patternFill>
                  <bgColor rgb="FFFFC000"/>
                </patternFill>
              </fill>
            </x14:dxf>
          </x14:cfRule>
          <x14:cfRule type="cellIs" priority="13" operator="equal" id="{125A688C-13EC-4A62-8016-30A9EFAEC2AC}">
            <xm:f>'Tabella valutazione rischi'!$E$7</xm:f>
            <x14:dxf>
              <fill>
                <patternFill>
                  <bgColor rgb="FFFFFF00"/>
                </patternFill>
              </fill>
            </x14:dxf>
          </x14:cfRule>
          <x14:cfRule type="cellIs" priority="14" operator="equal" id="{3451B060-351C-42E1-9F88-655719F37A4F}">
            <xm:f>'Tabella valutazione rischi'!$E$6</xm:f>
            <x14:dxf>
              <fill>
                <patternFill>
                  <bgColor rgb="FF00B050"/>
                </patternFill>
              </fill>
            </x14:dxf>
          </x14:cfRule>
          <x14:cfRule type="cellIs" priority="15" operator="equal" id="{8897F616-E941-4BDC-B4F7-FF5C28A52178}">
            <xm:f>'Tabella valutazione rischi'!$E$5</xm:f>
            <x14:dxf>
              <fill>
                <patternFill>
                  <bgColor theme="0"/>
                </patternFill>
              </fill>
            </x14:dxf>
          </x14:cfRule>
          <xm:sqref>N16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44"/>
  <sheetViews>
    <sheetView showGridLines="0" zoomScale="60" zoomScaleNormal="60" workbookViewId="0">
      <selection activeCell="A12" sqref="A12"/>
    </sheetView>
  </sheetViews>
  <sheetFormatPr defaultColWidth="9.109375" defaultRowHeight="18" x14ac:dyDescent="0.35"/>
  <cols>
    <col min="1" max="1" width="4.5546875" style="58" customWidth="1"/>
    <col min="2" max="2" width="26.5546875" style="58" customWidth="1"/>
    <col min="3" max="3" width="20.6640625" style="58" customWidth="1"/>
    <col min="4" max="4" width="24" style="58" customWidth="1"/>
    <col min="5" max="5" width="26.6640625" style="58" customWidth="1"/>
    <col min="6" max="6" width="57.88671875" style="58" customWidth="1"/>
    <col min="7" max="7" width="12.6640625" style="58" hidden="1" customWidth="1"/>
    <col min="8" max="8" width="25.6640625" style="58" hidden="1" customWidth="1"/>
    <col min="9" max="9" width="21.33203125" style="58" customWidth="1"/>
    <col min="10" max="10" width="21" style="58" customWidth="1"/>
    <col min="11" max="11" width="13.6640625" style="58" customWidth="1"/>
    <col min="12" max="12" width="13.88671875" style="58" customWidth="1"/>
    <col min="13" max="13" width="16.109375" style="58" customWidth="1"/>
    <col min="14" max="14" width="17" style="58" customWidth="1"/>
    <col min="15" max="16" width="22.33203125" style="58" customWidth="1"/>
    <col min="17" max="16384" width="9.109375" style="58"/>
  </cols>
  <sheetData>
    <row r="1" spans="1:16" ht="23.4" x14ac:dyDescent="0.45">
      <c r="C1" s="227" t="s">
        <v>391</v>
      </c>
      <c r="D1" s="227"/>
      <c r="E1" s="227"/>
      <c r="F1" s="227"/>
      <c r="G1" s="227"/>
      <c r="H1" s="227"/>
      <c r="I1" s="227"/>
      <c r="J1" s="227"/>
      <c r="K1" s="227"/>
      <c r="L1" s="227"/>
      <c r="M1" s="227"/>
      <c r="N1" s="227"/>
      <c r="O1" s="227"/>
      <c r="P1" s="227"/>
    </row>
    <row r="4" spans="1:16" x14ac:dyDescent="0.35">
      <c r="B4" s="225" t="s">
        <v>14</v>
      </c>
      <c r="C4" s="225"/>
      <c r="D4" s="225"/>
      <c r="E4" s="225"/>
    </row>
    <row r="5" spans="1:16" ht="39" customHeight="1" x14ac:dyDescent="0.35">
      <c r="B5" s="232" t="s">
        <v>142</v>
      </c>
      <c r="C5" s="233"/>
      <c r="D5" s="233"/>
      <c r="E5" s="234"/>
    </row>
    <row r="6" spans="1:16" ht="41.25" customHeight="1" x14ac:dyDescent="0.35">
      <c r="B6" s="232" t="s">
        <v>141</v>
      </c>
      <c r="C6" s="233"/>
      <c r="D6" s="233"/>
      <c r="E6" s="234"/>
    </row>
    <row r="7" spans="1:16" ht="39" customHeight="1" x14ac:dyDescent="0.35">
      <c r="B7" s="232" t="s">
        <v>140</v>
      </c>
      <c r="C7" s="233"/>
      <c r="D7" s="233"/>
      <c r="E7" s="234"/>
    </row>
    <row r="8" spans="1:16" hidden="1" x14ac:dyDescent="0.35">
      <c r="B8" s="229"/>
      <c r="C8" s="230"/>
      <c r="D8" s="230"/>
      <c r="E8" s="231"/>
    </row>
    <row r="9" spans="1:16" hidden="1" x14ac:dyDescent="0.35">
      <c r="B9" s="229"/>
      <c r="C9" s="230"/>
      <c r="D9" s="230"/>
      <c r="E9" s="231"/>
    </row>
    <row r="10" spans="1:16" ht="15" hidden="1" customHeight="1" x14ac:dyDescent="0.35">
      <c r="B10" s="229"/>
      <c r="C10" s="230"/>
      <c r="D10" s="230"/>
      <c r="E10" s="231"/>
    </row>
    <row r="14" spans="1:16" s="59" customFormat="1" ht="43.95" customHeight="1" x14ac:dyDescent="0.35">
      <c r="A14" s="222" t="s">
        <v>43</v>
      </c>
      <c r="B14" s="222"/>
      <c r="C14" s="222"/>
      <c r="D14" s="222"/>
      <c r="E14" s="222"/>
      <c r="F14" s="48" t="s">
        <v>44</v>
      </c>
      <c r="G14" s="222" t="s">
        <v>49</v>
      </c>
      <c r="H14" s="222"/>
      <c r="I14" s="222"/>
      <c r="J14" s="222"/>
      <c r="K14" s="222" t="s">
        <v>45</v>
      </c>
      <c r="L14" s="222"/>
      <c r="M14" s="222"/>
      <c r="N14" s="222"/>
      <c r="O14" s="223" t="s">
        <v>46</v>
      </c>
      <c r="P14" s="224"/>
    </row>
    <row r="15" spans="1:16" s="60"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224.85" customHeight="1" x14ac:dyDescent="0.35">
      <c r="A16" s="134">
        <v>1</v>
      </c>
      <c r="B16" s="133" t="s">
        <v>467</v>
      </c>
      <c r="C16" s="133" t="s">
        <v>464</v>
      </c>
      <c r="D16" s="174" t="s">
        <v>382</v>
      </c>
      <c r="E16" s="170" t="s">
        <v>566</v>
      </c>
      <c r="F16" s="79" t="s">
        <v>353</v>
      </c>
      <c r="G16" s="77"/>
      <c r="H16" s="77"/>
      <c r="I16" s="135" t="s">
        <v>516</v>
      </c>
      <c r="J16" s="169" t="s">
        <v>528</v>
      </c>
      <c r="K16" s="139">
        <f>C33</f>
        <v>2.6666666666666665</v>
      </c>
      <c r="L16" s="139">
        <f>C44</f>
        <v>2.25</v>
      </c>
      <c r="M16" s="139">
        <f>K16*L16</f>
        <v>6</v>
      </c>
      <c r="N16" s="135" t="str">
        <f>IF(K16="","",IF(AND('Area A1'!M16&gt;='Tabella valutazione rischi'!$C$5,'Area A1'!M16&lt;='Tabella valutazione rischi'!$D$5),'Tabella valutazione rischi'!$E$5,IF(AND('Area A1'!M16&gt;'Tabella valutazione rischi'!$C$6,'Area A1'!M16&lt;='Tabella valutazione rischi'!$D$6),'Tabella valutazione rischi'!$E$6,IF(AND('Area A1'!M16&gt;'Tabella valutazione rischi'!$C$7,'Area A1'!M16&lt;='Tabella valutazione rischi'!$D$7),'Tabella valutazione rischi'!$E$7,IF(AND('Area A1'!M16&gt;'Tabella valutazione rischi'!$C$8,'Area A1'!M16&lt;='Tabella valutazione rischi'!$D$8),'Tabella valutazione rischi'!$E$8,IF(AND('Area A1'!M16&gt;'Tabella valutazione rischi'!$C$9,'Area A1'!M16&lt;='Tabella valutazione rischi'!$D$9),'Tabella valutazione rischi'!$E$9,""))))))</f>
        <v>BASSO</v>
      </c>
      <c r="O16" s="169" t="s">
        <v>562</v>
      </c>
      <c r="P16" s="169" t="s">
        <v>181</v>
      </c>
    </row>
    <row r="17" spans="1:16" ht="224.85" customHeight="1" x14ac:dyDescent="0.35">
      <c r="A17" s="219">
        <v>2</v>
      </c>
      <c r="B17" s="216" t="s">
        <v>461</v>
      </c>
      <c r="C17" s="216" t="s">
        <v>462</v>
      </c>
      <c r="D17" s="251" t="s">
        <v>382</v>
      </c>
      <c r="E17" s="244" t="s">
        <v>567</v>
      </c>
      <c r="F17" s="79" t="s">
        <v>353</v>
      </c>
      <c r="G17" s="77"/>
      <c r="H17" s="77"/>
      <c r="I17" s="247" t="s">
        <v>529</v>
      </c>
      <c r="J17" s="235" t="s">
        <v>530</v>
      </c>
      <c r="K17" s="241">
        <f>D33</f>
        <v>3</v>
      </c>
      <c r="L17" s="241">
        <f>D44</f>
        <v>2</v>
      </c>
      <c r="M17" s="241">
        <f>K17*L17</f>
        <v>6</v>
      </c>
      <c r="N17" s="247" t="str">
        <f>IF(K17="","",IF(AND('Area A1'!M17&gt;='Tabella valutazione rischi'!$C$5,'Area A1'!M17&lt;='Tabella valutazione rischi'!$D$5),'Tabella valutazione rischi'!$E$5,IF(AND('Area A1'!M17&gt;'Tabella valutazione rischi'!$C$6,'Area A1'!M17&lt;='Tabella valutazione rischi'!$D$6),'Tabella valutazione rischi'!$E$6,IF(AND('Area A1'!M17&gt;'Tabella valutazione rischi'!$C$7,'Area A1'!M17&lt;='Tabella valutazione rischi'!$D$7),'Tabella valutazione rischi'!$E$7,IF(AND('Area A1'!M17&gt;'Tabella valutazione rischi'!$C$8,'Area A1'!M17&lt;='Tabella valutazione rischi'!$D$8),'Tabella valutazione rischi'!$E$8,IF(AND('Area A1'!M17&gt;'Tabella valutazione rischi'!$C$9,'Area A1'!M17&lt;='Tabella valutazione rischi'!$D$9),'Tabella valutazione rischi'!$E$9,""))))))</f>
        <v>BASSO</v>
      </c>
      <c r="O17" s="247" t="s">
        <v>562</v>
      </c>
      <c r="P17" s="235" t="s">
        <v>181</v>
      </c>
    </row>
    <row r="18" spans="1:16" ht="336.75" customHeight="1" x14ac:dyDescent="0.35">
      <c r="A18" s="221"/>
      <c r="B18" s="218"/>
      <c r="C18" s="218"/>
      <c r="D18" s="252"/>
      <c r="E18" s="246"/>
      <c r="F18" s="87" t="s">
        <v>375</v>
      </c>
      <c r="G18" s="88"/>
      <c r="H18" s="52"/>
      <c r="I18" s="249"/>
      <c r="J18" s="237"/>
      <c r="K18" s="243"/>
      <c r="L18" s="249"/>
      <c r="M18" s="243"/>
      <c r="N18" s="249"/>
      <c r="O18" s="249"/>
      <c r="P18" s="237"/>
    </row>
    <row r="19" spans="1:16" ht="224.85" customHeight="1" x14ac:dyDescent="0.35">
      <c r="A19" s="144">
        <v>3</v>
      </c>
      <c r="B19" s="145" t="s">
        <v>463</v>
      </c>
      <c r="C19" s="145" t="s">
        <v>464</v>
      </c>
      <c r="D19" s="174" t="s">
        <v>382</v>
      </c>
      <c r="E19" s="170" t="s">
        <v>566</v>
      </c>
      <c r="F19" s="79" t="s">
        <v>353</v>
      </c>
      <c r="G19" s="77"/>
      <c r="H19" s="77"/>
      <c r="I19" s="146" t="s">
        <v>529</v>
      </c>
      <c r="J19" s="169" t="s">
        <v>530</v>
      </c>
      <c r="K19" s="147">
        <f>E33</f>
        <v>2.6666666666666665</v>
      </c>
      <c r="L19" s="147">
        <f>E44</f>
        <v>2.25</v>
      </c>
      <c r="M19" s="147">
        <f>K19*L19</f>
        <v>6</v>
      </c>
      <c r="N19" s="146" t="str">
        <f>IF(K19="","",IF(AND('Area A1'!M19&gt;='Tabella valutazione rischi'!$C$5,'Area A1'!M19&lt;='Tabella valutazione rischi'!$D$5),'Tabella valutazione rischi'!$E$5,IF(AND('Area A1'!M19&gt;'Tabella valutazione rischi'!$C$6,'Area A1'!M19&lt;='Tabella valutazione rischi'!$D$6),'Tabella valutazione rischi'!$E$6,IF(AND('Area A1'!M19&gt;'Tabella valutazione rischi'!$C$7,'Area A1'!M19&lt;='Tabella valutazione rischi'!$D$7),'Tabella valutazione rischi'!$E$7,IF(AND('Area A1'!M19&gt;'Tabella valutazione rischi'!$C$8,'Area A1'!M19&lt;='Tabella valutazione rischi'!$D$8),'Tabella valutazione rischi'!$E$8,IF(AND('Area A1'!M19&gt;'Tabella valutazione rischi'!$C$9,'Area A1'!M19&lt;='Tabella valutazione rischi'!$D$9),'Tabella valutazione rischi'!$E$9,""))))))</f>
        <v>BASSO</v>
      </c>
      <c r="O19" s="146" t="s">
        <v>562</v>
      </c>
      <c r="P19" s="169" t="s">
        <v>181</v>
      </c>
    </row>
    <row r="20" spans="1:16" ht="189.6" customHeight="1" x14ac:dyDescent="0.35">
      <c r="A20" s="219">
        <v>4</v>
      </c>
      <c r="B20" s="216" t="s">
        <v>465</v>
      </c>
      <c r="C20" s="216" t="s">
        <v>215</v>
      </c>
      <c r="D20" s="251" t="s">
        <v>382</v>
      </c>
      <c r="E20" s="244"/>
      <c r="F20" s="100" t="s">
        <v>374</v>
      </c>
      <c r="G20" s="52"/>
      <c r="H20" s="52"/>
      <c r="I20" s="247" t="s">
        <v>529</v>
      </c>
      <c r="J20" s="235" t="s">
        <v>530</v>
      </c>
      <c r="K20" s="241">
        <f>F33</f>
        <v>2.8333333333333335</v>
      </c>
      <c r="L20" s="241">
        <f>F44</f>
        <v>2.75</v>
      </c>
      <c r="M20" s="241">
        <f>K20*L20</f>
        <v>7.791666666666667</v>
      </c>
      <c r="N20" s="247" t="str">
        <f>IF(K20="","",IF(AND('Area A1'!M20&gt;='Tabella valutazione rischi'!$C$5,'Area A1'!M20&lt;='Tabella valutazione rischi'!$D$5),'Tabella valutazione rischi'!$E$5,IF(AND('Area A1'!M20&gt;'Tabella valutazione rischi'!$C$6,'Area A1'!M20&lt;='Tabella valutazione rischi'!$D$6),'Tabella valutazione rischi'!$E$6,IF(AND('Area A1'!M20&gt;'Tabella valutazione rischi'!$C$7,'Area A1'!M20&lt;='Tabella valutazione rischi'!$D$7),'Tabella valutazione rischi'!$E$7,IF(AND('Area A1'!M20&gt;'Tabella valutazione rischi'!$C$8,'Area A1'!M20&lt;='Tabella valutazione rischi'!$D$8),'Tabella valutazione rischi'!$E$8,IF(AND('Area A1'!M20&gt;'Tabella valutazione rischi'!$C$9,'Area A1'!M20&lt;='Tabella valutazione rischi'!$D$9),'Tabella valutazione rischi'!$E$9,""))))))</f>
        <v>MEDIO</v>
      </c>
      <c r="O20" s="247" t="s">
        <v>568</v>
      </c>
      <c r="P20" s="235" t="s">
        <v>181</v>
      </c>
    </row>
    <row r="21" spans="1:16" ht="185.1" customHeight="1" x14ac:dyDescent="0.35">
      <c r="A21" s="221"/>
      <c r="B21" s="218"/>
      <c r="C21" s="218"/>
      <c r="D21" s="252"/>
      <c r="E21" s="246"/>
      <c r="F21" s="87" t="s">
        <v>375</v>
      </c>
      <c r="G21" s="88"/>
      <c r="H21" s="52"/>
      <c r="I21" s="249"/>
      <c r="J21" s="237"/>
      <c r="K21" s="243"/>
      <c r="L21" s="249"/>
      <c r="M21" s="243"/>
      <c r="N21" s="249"/>
      <c r="O21" s="249"/>
      <c r="P21" s="237"/>
    </row>
    <row r="22" spans="1:16" x14ac:dyDescent="0.35">
      <c r="A22" s="149"/>
      <c r="B22" s="153"/>
      <c r="C22" s="153"/>
      <c r="D22" s="153"/>
      <c r="E22" s="149"/>
      <c r="F22" s="161"/>
      <c r="G22" s="151"/>
      <c r="H22" s="152"/>
      <c r="I22" s="151"/>
      <c r="J22" s="151"/>
      <c r="K22" s="150"/>
      <c r="L22" s="151"/>
      <c r="M22" s="150"/>
      <c r="N22" s="151"/>
      <c r="O22" s="151"/>
      <c r="P22" s="156"/>
    </row>
    <row r="25" spans="1:16" x14ac:dyDescent="0.35">
      <c r="B25" s="200" t="s">
        <v>100</v>
      </c>
      <c r="C25" s="200"/>
    </row>
    <row r="26" spans="1:16" x14ac:dyDescent="0.35">
      <c r="B26" s="24" t="s">
        <v>98</v>
      </c>
      <c r="C26" s="24" t="s">
        <v>392</v>
      </c>
      <c r="D26" s="24" t="s">
        <v>393</v>
      </c>
      <c r="E26" s="24" t="s">
        <v>394</v>
      </c>
      <c r="F26" s="24" t="s">
        <v>395</v>
      </c>
    </row>
    <row r="27" spans="1:16" x14ac:dyDescent="0.35">
      <c r="B27" s="25" t="s">
        <v>55</v>
      </c>
      <c r="C27" s="12">
        <v>2</v>
      </c>
      <c r="D27" s="12">
        <v>2</v>
      </c>
      <c r="E27" s="12">
        <v>2</v>
      </c>
      <c r="F27" s="12">
        <v>2</v>
      </c>
    </row>
    <row r="28" spans="1:16" x14ac:dyDescent="0.35">
      <c r="B28" s="25" t="s">
        <v>61</v>
      </c>
      <c r="C28" s="12">
        <v>5</v>
      </c>
      <c r="D28" s="12">
        <v>5</v>
      </c>
      <c r="E28" s="12">
        <v>5</v>
      </c>
      <c r="F28" s="12">
        <v>5</v>
      </c>
    </row>
    <row r="29" spans="1:16" x14ac:dyDescent="0.35">
      <c r="B29" s="25" t="s">
        <v>65</v>
      </c>
      <c r="C29" s="12">
        <v>1</v>
      </c>
      <c r="D29" s="12">
        <v>3</v>
      </c>
      <c r="E29" s="12">
        <v>1</v>
      </c>
      <c r="F29" s="12">
        <v>1</v>
      </c>
    </row>
    <row r="30" spans="1:16" x14ac:dyDescent="0.35">
      <c r="B30" s="25" t="s">
        <v>70</v>
      </c>
      <c r="C30" s="12">
        <v>5</v>
      </c>
      <c r="D30" s="12">
        <v>5</v>
      </c>
      <c r="E30" s="12">
        <v>5</v>
      </c>
      <c r="F30" s="12">
        <v>5</v>
      </c>
    </row>
    <row r="31" spans="1:16" ht="34.5" customHeight="1" x14ac:dyDescent="0.35">
      <c r="B31" s="25" t="s">
        <v>75</v>
      </c>
      <c r="C31" s="12">
        <v>1</v>
      </c>
      <c r="D31" s="12">
        <v>1</v>
      </c>
      <c r="E31" s="12">
        <v>1</v>
      </c>
      <c r="F31" s="12">
        <v>1</v>
      </c>
    </row>
    <row r="32" spans="1:16" x14ac:dyDescent="0.35">
      <c r="B32" s="25" t="s">
        <v>78</v>
      </c>
      <c r="C32" s="12">
        <v>2</v>
      </c>
      <c r="D32" s="12">
        <v>2</v>
      </c>
      <c r="E32" s="12">
        <v>2</v>
      </c>
      <c r="F32" s="12">
        <v>3</v>
      </c>
    </row>
    <row r="33" spans="2:6" x14ac:dyDescent="0.35">
      <c r="B33" s="26" t="s">
        <v>100</v>
      </c>
      <c r="C33" s="27">
        <f>AVERAGE(C27:C32)</f>
        <v>2.6666666666666665</v>
      </c>
      <c r="D33" s="27">
        <f t="shared" ref="D33:F33" si="0">AVERAGE(D27:D32)</f>
        <v>3</v>
      </c>
      <c r="E33" s="27">
        <f t="shared" si="0"/>
        <v>2.6666666666666665</v>
      </c>
      <c r="F33" s="27">
        <f t="shared" si="0"/>
        <v>2.8333333333333335</v>
      </c>
    </row>
    <row r="34" spans="2:6" x14ac:dyDescent="0.35">
      <c r="B34" s="1"/>
      <c r="C34" s="1"/>
      <c r="D34" s="1"/>
      <c r="E34" s="1"/>
      <c r="F34" s="1"/>
    </row>
    <row r="35" spans="2:6" x14ac:dyDescent="0.35">
      <c r="B35" s="1"/>
      <c r="C35" s="1"/>
      <c r="D35" s="1"/>
      <c r="E35" s="1"/>
      <c r="F35" s="1"/>
    </row>
    <row r="36" spans="2:6" x14ac:dyDescent="0.35">
      <c r="B36" s="1"/>
      <c r="C36" s="1"/>
      <c r="D36" s="1"/>
      <c r="E36" s="1"/>
      <c r="F36" s="1"/>
    </row>
    <row r="37" spans="2:6" x14ac:dyDescent="0.35">
      <c r="B37" s="78" t="s">
        <v>135</v>
      </c>
      <c r="C37" s="78"/>
      <c r="D37" s="148"/>
      <c r="E37" s="148"/>
      <c r="F37" s="148"/>
    </row>
    <row r="38" spans="2:6" x14ac:dyDescent="0.35">
      <c r="B38" s="1"/>
      <c r="C38" s="1"/>
      <c r="D38" s="1"/>
      <c r="E38" s="1"/>
      <c r="F38" s="1"/>
    </row>
    <row r="39" spans="2:6" x14ac:dyDescent="0.35">
      <c r="B39" s="24" t="s">
        <v>98</v>
      </c>
      <c r="C39" s="24" t="s">
        <v>392</v>
      </c>
      <c r="D39" s="24" t="s">
        <v>393</v>
      </c>
      <c r="E39" s="24" t="s">
        <v>394</v>
      </c>
      <c r="F39" s="24" t="s">
        <v>395</v>
      </c>
    </row>
    <row r="40" spans="2:6" x14ac:dyDescent="0.35">
      <c r="B40" s="25" t="s">
        <v>104</v>
      </c>
      <c r="C40" s="12">
        <v>3</v>
      </c>
      <c r="D40" s="12">
        <v>2</v>
      </c>
      <c r="E40" s="12">
        <v>3</v>
      </c>
      <c r="F40" s="12">
        <v>5</v>
      </c>
    </row>
    <row r="41" spans="2:6" x14ac:dyDescent="0.35">
      <c r="B41" s="25" t="s">
        <v>112</v>
      </c>
      <c r="C41" s="12">
        <v>0</v>
      </c>
      <c r="D41" s="12">
        <v>0</v>
      </c>
      <c r="E41" s="12">
        <v>0</v>
      </c>
      <c r="F41" s="12">
        <v>0</v>
      </c>
    </row>
    <row r="42" spans="2:6" x14ac:dyDescent="0.35">
      <c r="B42" s="25" t="s">
        <v>113</v>
      </c>
      <c r="C42" s="12">
        <v>1</v>
      </c>
      <c r="D42" s="12">
        <v>1</v>
      </c>
      <c r="E42" s="12">
        <v>1</v>
      </c>
      <c r="F42" s="12">
        <v>1</v>
      </c>
    </row>
    <row r="43" spans="2:6" ht="28.8" x14ac:dyDescent="0.35">
      <c r="B43" s="25" t="s">
        <v>136</v>
      </c>
      <c r="C43" s="12">
        <v>5</v>
      </c>
      <c r="D43" s="12">
        <v>5</v>
      </c>
      <c r="E43" s="12">
        <v>5</v>
      </c>
      <c r="F43" s="12">
        <v>5</v>
      </c>
    </row>
    <row r="44" spans="2:6" x14ac:dyDescent="0.35">
      <c r="B44" s="26" t="s">
        <v>100</v>
      </c>
      <c r="C44" s="27">
        <f>AVERAGE(C40:C43)</f>
        <v>2.25</v>
      </c>
      <c r="D44" s="27">
        <f t="shared" ref="D44:F44" si="1">AVERAGE(D40:D43)</f>
        <v>2</v>
      </c>
      <c r="E44" s="27">
        <f t="shared" si="1"/>
        <v>2.25</v>
      </c>
      <c r="F44" s="27">
        <f t="shared" si="1"/>
        <v>2.75</v>
      </c>
    </row>
  </sheetData>
  <mergeCells count="39">
    <mergeCell ref="I20:I21"/>
    <mergeCell ref="J20:J21"/>
    <mergeCell ref="K20:K21"/>
    <mergeCell ref="L20:L21"/>
    <mergeCell ref="M20:M21"/>
    <mergeCell ref="N17:N18"/>
    <mergeCell ref="O17:O18"/>
    <mergeCell ref="P17:P18"/>
    <mergeCell ref="N20:N21"/>
    <mergeCell ref="O20:O21"/>
    <mergeCell ref="P20:P21"/>
    <mergeCell ref="I17:I18"/>
    <mergeCell ref="J17:J18"/>
    <mergeCell ref="K17:K18"/>
    <mergeCell ref="L17:L18"/>
    <mergeCell ref="M17:M18"/>
    <mergeCell ref="B25:C25"/>
    <mergeCell ref="A17:A18"/>
    <mergeCell ref="B17:B18"/>
    <mergeCell ref="C17:C18"/>
    <mergeCell ref="D17:D18"/>
    <mergeCell ref="E17:E18"/>
    <mergeCell ref="A20:A21"/>
    <mergeCell ref="B20:B21"/>
    <mergeCell ref="C20:C21"/>
    <mergeCell ref="D20:D21"/>
    <mergeCell ref="E20:E21"/>
    <mergeCell ref="K14:N14"/>
    <mergeCell ref="O14:P14"/>
    <mergeCell ref="C1:P1"/>
    <mergeCell ref="B4:E4"/>
    <mergeCell ref="B5:E5"/>
    <mergeCell ref="B6:E6"/>
    <mergeCell ref="B7:E7"/>
    <mergeCell ref="B8:E8"/>
    <mergeCell ref="B9:E9"/>
    <mergeCell ref="B10:E10"/>
    <mergeCell ref="A14:E14"/>
    <mergeCell ref="G14:J14"/>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36" operator="equal" id="{4E588BEE-37D8-4473-93C5-0F66C476678D}">
            <xm:f>'Tabella valutazione rischi'!$E$9</xm:f>
            <x14:dxf>
              <fill>
                <patternFill>
                  <bgColor rgb="FFFF0000"/>
                </patternFill>
              </fill>
            </x14:dxf>
          </x14:cfRule>
          <x14:cfRule type="cellIs" priority="37" operator="equal" id="{474E1A9A-2001-400F-B209-3E624BD1B14D}">
            <xm:f>'Tabella valutazione rischi'!$E$8</xm:f>
            <x14:dxf>
              <fill>
                <patternFill>
                  <bgColor rgb="FFFFC000"/>
                </patternFill>
              </fill>
            </x14:dxf>
          </x14:cfRule>
          <x14:cfRule type="cellIs" priority="38" operator="equal" id="{2864A6E7-D86F-4A7E-9048-3F2D19158128}">
            <xm:f>'Tabella valutazione rischi'!$E$7</xm:f>
            <x14:dxf>
              <fill>
                <patternFill>
                  <bgColor rgb="FFFFFF00"/>
                </patternFill>
              </fill>
            </x14:dxf>
          </x14:cfRule>
          <x14:cfRule type="cellIs" priority="39" operator="equal" id="{86F6517F-8A49-4CC6-AC92-FF8C23361295}">
            <xm:f>'Tabella valutazione rischi'!$E$6</xm:f>
            <x14:dxf>
              <fill>
                <patternFill>
                  <bgColor rgb="FF00B050"/>
                </patternFill>
              </fill>
            </x14:dxf>
          </x14:cfRule>
          <x14:cfRule type="cellIs" priority="40" operator="equal" id="{9011240F-2677-4824-A6F6-95C1A72D5A02}">
            <xm:f>'Tabella valutazione rischi'!$E$5</xm:f>
            <x14:dxf>
              <fill>
                <patternFill>
                  <bgColor theme="0"/>
                </patternFill>
              </fill>
            </x14:dxf>
          </x14:cfRule>
          <xm:sqref>N16</xm:sqref>
        </x14:conditionalFormatting>
        <x14:conditionalFormatting xmlns:xm="http://schemas.microsoft.com/office/excel/2006/main">
          <x14:cfRule type="cellIs" priority="11" operator="equal" id="{2F48E158-C067-4DFD-A9F1-FA2D3396F73E}">
            <xm:f>'Tabella valutazione rischi'!$E$9</xm:f>
            <x14:dxf>
              <fill>
                <patternFill>
                  <bgColor rgb="FFFF0000"/>
                </patternFill>
              </fill>
            </x14:dxf>
          </x14:cfRule>
          <x14:cfRule type="cellIs" priority="12" operator="equal" id="{4F2D5A25-E62F-4DCC-80D8-B6F4A3312773}">
            <xm:f>'Tabella valutazione rischi'!$E$8</xm:f>
            <x14:dxf>
              <fill>
                <patternFill>
                  <bgColor rgb="FFFFC000"/>
                </patternFill>
              </fill>
            </x14:dxf>
          </x14:cfRule>
          <x14:cfRule type="cellIs" priority="13" operator="equal" id="{E84ECC5F-0319-4589-B775-E97B24F87FEE}">
            <xm:f>'Tabella valutazione rischi'!$E$7</xm:f>
            <x14:dxf>
              <fill>
                <patternFill>
                  <bgColor rgb="FFFFFF00"/>
                </patternFill>
              </fill>
            </x14:dxf>
          </x14:cfRule>
          <x14:cfRule type="cellIs" priority="14" operator="equal" id="{C7A13331-48BA-4323-A9B4-43A062DC2BA5}">
            <xm:f>'Tabella valutazione rischi'!$E$6</xm:f>
            <x14:dxf>
              <fill>
                <patternFill>
                  <bgColor rgb="FF00B050"/>
                </patternFill>
              </fill>
            </x14:dxf>
          </x14:cfRule>
          <x14:cfRule type="cellIs" priority="15" operator="equal" id="{E2ADB6A7-D42C-4ABB-8045-158D0C0CD5F0}">
            <xm:f>'Tabella valutazione rischi'!$E$5</xm:f>
            <x14:dxf>
              <fill>
                <patternFill>
                  <bgColor theme="0"/>
                </patternFill>
              </fill>
            </x14:dxf>
          </x14:cfRule>
          <xm:sqref>N17</xm:sqref>
        </x14:conditionalFormatting>
        <x14:conditionalFormatting xmlns:xm="http://schemas.microsoft.com/office/excel/2006/main">
          <x14:cfRule type="cellIs" priority="6" operator="equal" id="{69904E9A-77FD-4B06-808E-474698607EF2}">
            <xm:f>'Tabella valutazione rischi'!$E$9</xm:f>
            <x14:dxf>
              <fill>
                <patternFill>
                  <bgColor rgb="FFFF0000"/>
                </patternFill>
              </fill>
            </x14:dxf>
          </x14:cfRule>
          <x14:cfRule type="cellIs" priority="7" operator="equal" id="{A570C06F-B30E-45CF-B1F5-C7940FB94F3F}">
            <xm:f>'Tabella valutazione rischi'!$E$8</xm:f>
            <x14:dxf>
              <fill>
                <patternFill>
                  <bgColor rgb="FFFFC000"/>
                </patternFill>
              </fill>
            </x14:dxf>
          </x14:cfRule>
          <x14:cfRule type="cellIs" priority="8" operator="equal" id="{7CDBECFE-8832-4ADF-9D1E-D33470829CC2}">
            <xm:f>'Tabella valutazione rischi'!$E$7</xm:f>
            <x14:dxf>
              <fill>
                <patternFill>
                  <bgColor rgb="FFFFFF00"/>
                </patternFill>
              </fill>
            </x14:dxf>
          </x14:cfRule>
          <x14:cfRule type="cellIs" priority="9" operator="equal" id="{9B91EC5B-7D24-43AA-B047-42E43BA04952}">
            <xm:f>'Tabella valutazione rischi'!$E$6</xm:f>
            <x14:dxf>
              <fill>
                <patternFill>
                  <bgColor rgb="FF00B050"/>
                </patternFill>
              </fill>
            </x14:dxf>
          </x14:cfRule>
          <x14:cfRule type="cellIs" priority="10" operator="equal" id="{A13C6903-5DD1-49FD-8A4F-6727143ADD44}">
            <xm:f>'Tabella valutazione rischi'!$E$5</xm:f>
            <x14:dxf>
              <fill>
                <patternFill>
                  <bgColor theme="0"/>
                </patternFill>
              </fill>
            </x14:dxf>
          </x14:cfRule>
          <xm:sqref>N19</xm:sqref>
        </x14:conditionalFormatting>
        <x14:conditionalFormatting xmlns:xm="http://schemas.microsoft.com/office/excel/2006/main">
          <x14:cfRule type="cellIs" priority="1" operator="equal" id="{7A93A662-5E8D-4D13-AB6C-CCA47827DD0C}">
            <xm:f>'Tabella valutazione rischi'!$E$9</xm:f>
            <x14:dxf>
              <fill>
                <patternFill>
                  <bgColor rgb="FFFF0000"/>
                </patternFill>
              </fill>
            </x14:dxf>
          </x14:cfRule>
          <x14:cfRule type="cellIs" priority="2" operator="equal" id="{F2F6388E-57F9-49CB-BC40-A206487AE8B9}">
            <xm:f>'Tabella valutazione rischi'!$E$8</xm:f>
            <x14:dxf>
              <fill>
                <patternFill>
                  <bgColor rgb="FFFFC000"/>
                </patternFill>
              </fill>
            </x14:dxf>
          </x14:cfRule>
          <x14:cfRule type="cellIs" priority="3" operator="equal" id="{E0367BA9-84E7-47ED-B4FA-DECD3F5D2DD3}">
            <xm:f>'Tabella valutazione rischi'!$E$7</xm:f>
            <x14:dxf>
              <fill>
                <patternFill>
                  <bgColor rgb="FFFFFF00"/>
                </patternFill>
              </fill>
            </x14:dxf>
          </x14:cfRule>
          <x14:cfRule type="cellIs" priority="4" operator="equal" id="{9456C86B-1E7E-49C6-8810-51B6DB4FC82B}">
            <xm:f>'Tabella valutazione rischi'!$E$6</xm:f>
            <x14:dxf>
              <fill>
                <patternFill>
                  <bgColor rgb="FF00B050"/>
                </patternFill>
              </fill>
            </x14:dxf>
          </x14:cfRule>
          <x14:cfRule type="cellIs" priority="5" operator="equal" id="{8B80BABE-925C-486B-AEFB-CF55B5918B6F}">
            <xm:f>'Tabella valutazione rischi'!$E$5</xm:f>
            <x14:dxf>
              <fill>
                <patternFill>
                  <bgColor theme="0"/>
                </patternFill>
              </fill>
            </x14:dxf>
          </x14:cfRule>
          <xm:sqref>N20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00"/>
  <sheetViews>
    <sheetView zoomScale="110" zoomScaleNormal="110" workbookViewId="0">
      <selection activeCell="B18" sqref="B18:B20"/>
    </sheetView>
  </sheetViews>
  <sheetFormatPr defaultColWidth="9.109375" defaultRowHeight="14.4" x14ac:dyDescent="0.3"/>
  <cols>
    <col min="1" max="1" width="27.6640625" style="1" customWidth="1"/>
    <col min="2" max="2" width="52.109375" style="1" customWidth="1"/>
    <col min="3" max="3" width="43.6640625" style="1" customWidth="1"/>
    <col min="4" max="4" width="15.6640625" style="18" customWidth="1"/>
    <col min="5" max="5" width="25.109375" style="1" customWidth="1"/>
    <col min="6" max="16384" width="9.109375" style="1"/>
  </cols>
  <sheetData>
    <row r="1" spans="1:4" ht="23.4" x14ac:dyDescent="0.45">
      <c r="A1" s="263" t="s">
        <v>51</v>
      </c>
      <c r="B1" s="263"/>
      <c r="C1" s="263"/>
      <c r="D1" s="263"/>
    </row>
    <row r="3" spans="1:4" ht="18" x14ac:dyDescent="0.35">
      <c r="A3" s="260" t="s">
        <v>48</v>
      </c>
      <c r="B3" s="260"/>
      <c r="C3" s="260"/>
      <c r="D3" s="260"/>
    </row>
    <row r="4" spans="1:4" ht="34.5" customHeight="1" x14ac:dyDescent="0.3">
      <c r="A4" s="261" t="s">
        <v>50</v>
      </c>
      <c r="B4" s="261"/>
      <c r="C4" s="261"/>
      <c r="D4" s="261"/>
    </row>
    <row r="5" spans="1:4" ht="15.6" x14ac:dyDescent="0.3">
      <c r="A5" s="22" t="s">
        <v>86</v>
      </c>
      <c r="B5" s="21"/>
      <c r="C5" s="21"/>
      <c r="D5" s="21"/>
    </row>
    <row r="7" spans="1:4" x14ac:dyDescent="0.3">
      <c r="A7" s="20" t="s">
        <v>98</v>
      </c>
      <c r="B7" s="20" t="s">
        <v>52</v>
      </c>
      <c r="C7" s="20" t="s">
        <v>53</v>
      </c>
      <c r="D7" s="20" t="s">
        <v>54</v>
      </c>
    </row>
    <row r="8" spans="1:4" x14ac:dyDescent="0.3">
      <c r="A8" s="253" t="s">
        <v>55</v>
      </c>
      <c r="B8" s="256" t="s">
        <v>56</v>
      </c>
      <c r="C8" s="13" t="s">
        <v>57</v>
      </c>
      <c r="D8" s="12">
        <v>1</v>
      </c>
    </row>
    <row r="9" spans="1:4" ht="35.25" customHeight="1" x14ac:dyDescent="0.3">
      <c r="A9" s="254"/>
      <c r="B9" s="257"/>
      <c r="C9" s="13" t="s">
        <v>58</v>
      </c>
      <c r="D9" s="12">
        <v>2</v>
      </c>
    </row>
    <row r="10" spans="1:4" x14ac:dyDescent="0.3">
      <c r="A10" s="254"/>
      <c r="B10" s="257"/>
      <c r="C10" s="13" t="s">
        <v>59</v>
      </c>
      <c r="D10" s="12">
        <v>3</v>
      </c>
    </row>
    <row r="11" spans="1:4" ht="28.8" x14ac:dyDescent="0.3">
      <c r="A11" s="254"/>
      <c r="B11" s="257"/>
      <c r="C11" s="13" t="s">
        <v>60</v>
      </c>
      <c r="D11" s="12">
        <v>4</v>
      </c>
    </row>
    <row r="12" spans="1:4" x14ac:dyDescent="0.3">
      <c r="A12" s="255"/>
      <c r="B12" s="258"/>
      <c r="C12" s="13" t="s">
        <v>97</v>
      </c>
      <c r="D12" s="12">
        <v>5</v>
      </c>
    </row>
    <row r="13" spans="1:4" x14ac:dyDescent="0.3">
      <c r="A13" s="253" t="s">
        <v>61</v>
      </c>
      <c r="B13" s="256" t="s">
        <v>62</v>
      </c>
      <c r="C13" s="13" t="s">
        <v>64</v>
      </c>
      <c r="D13" s="12">
        <v>2</v>
      </c>
    </row>
    <row r="14" spans="1:4" ht="28.8" x14ac:dyDescent="0.3">
      <c r="A14" s="255"/>
      <c r="B14" s="258"/>
      <c r="C14" s="13" t="s">
        <v>63</v>
      </c>
      <c r="D14" s="12">
        <v>5</v>
      </c>
    </row>
    <row r="15" spans="1:4" x14ac:dyDescent="0.3">
      <c r="A15" s="253" t="s">
        <v>65</v>
      </c>
      <c r="B15" s="256" t="s">
        <v>66</v>
      </c>
      <c r="C15" s="13" t="s">
        <v>67</v>
      </c>
      <c r="D15" s="12">
        <v>1</v>
      </c>
    </row>
    <row r="16" spans="1:4" ht="16.5" customHeight="1" x14ac:dyDescent="0.3">
      <c r="A16" s="254"/>
      <c r="B16" s="257"/>
      <c r="C16" s="13" t="s">
        <v>68</v>
      </c>
      <c r="D16" s="12">
        <v>3</v>
      </c>
    </row>
    <row r="17" spans="1:4" x14ac:dyDescent="0.3">
      <c r="A17" s="255"/>
      <c r="B17" s="258"/>
      <c r="C17" s="13" t="s">
        <v>69</v>
      </c>
      <c r="D17" s="12">
        <v>5</v>
      </c>
    </row>
    <row r="18" spans="1:4" ht="12.6" customHeight="1" x14ac:dyDescent="0.3">
      <c r="A18" s="253" t="s">
        <v>70</v>
      </c>
      <c r="B18" s="256" t="s">
        <v>71</v>
      </c>
      <c r="C18" s="13" t="s">
        <v>72</v>
      </c>
      <c r="D18" s="12">
        <v>1</v>
      </c>
    </row>
    <row r="19" spans="1:4" ht="43.2" x14ac:dyDescent="0.3">
      <c r="A19" s="254"/>
      <c r="B19" s="257"/>
      <c r="C19" s="13" t="s">
        <v>73</v>
      </c>
      <c r="D19" s="12">
        <v>3</v>
      </c>
    </row>
    <row r="20" spans="1:4" ht="28.8" x14ac:dyDescent="0.3">
      <c r="A20" s="255"/>
      <c r="B20" s="258"/>
      <c r="C20" s="13" t="s">
        <v>74</v>
      </c>
      <c r="D20" s="12">
        <v>5</v>
      </c>
    </row>
    <row r="21" spans="1:4" ht="90" customHeight="1" x14ac:dyDescent="0.3">
      <c r="A21" s="253" t="s">
        <v>75</v>
      </c>
      <c r="B21" s="256" t="s">
        <v>146</v>
      </c>
      <c r="C21" s="13" t="s">
        <v>76</v>
      </c>
      <c r="D21" s="12">
        <v>1</v>
      </c>
    </row>
    <row r="22" spans="1:4" x14ac:dyDescent="0.3">
      <c r="A22" s="255"/>
      <c r="B22" s="258"/>
      <c r="C22" s="13" t="s">
        <v>77</v>
      </c>
      <c r="D22" s="12">
        <v>5</v>
      </c>
    </row>
    <row r="23" spans="1:4" ht="45" customHeight="1" x14ac:dyDescent="0.3">
      <c r="A23" s="253" t="s">
        <v>78</v>
      </c>
      <c r="B23" s="256" t="s">
        <v>80</v>
      </c>
      <c r="C23" s="13" t="s">
        <v>81</v>
      </c>
      <c r="D23" s="12">
        <v>1</v>
      </c>
    </row>
    <row r="24" spans="1:4" x14ac:dyDescent="0.3">
      <c r="A24" s="254"/>
      <c r="B24" s="257"/>
      <c r="C24" s="13" t="s">
        <v>82</v>
      </c>
      <c r="D24" s="12">
        <v>2</v>
      </c>
    </row>
    <row r="25" spans="1:4" x14ac:dyDescent="0.3">
      <c r="A25" s="254"/>
      <c r="B25" s="257"/>
      <c r="C25" s="13" t="s">
        <v>83</v>
      </c>
      <c r="D25" s="12">
        <v>3</v>
      </c>
    </row>
    <row r="26" spans="1:4" x14ac:dyDescent="0.3">
      <c r="A26" s="254"/>
      <c r="B26" s="257"/>
      <c r="C26" s="13" t="s">
        <v>84</v>
      </c>
      <c r="D26" s="12">
        <v>4</v>
      </c>
    </row>
    <row r="27" spans="1:4" x14ac:dyDescent="0.3">
      <c r="A27" s="255"/>
      <c r="B27" s="258"/>
      <c r="C27" s="13" t="s">
        <v>85</v>
      </c>
      <c r="D27" s="12">
        <v>5</v>
      </c>
    </row>
    <row r="29" spans="1:4" ht="70.5" customHeight="1" x14ac:dyDescent="0.3">
      <c r="A29" s="262" t="s">
        <v>79</v>
      </c>
      <c r="B29" s="262"/>
      <c r="C29" s="262"/>
      <c r="D29" s="262"/>
    </row>
    <row r="32" spans="1:4" ht="15.75" customHeight="1" x14ac:dyDescent="0.3">
      <c r="A32" s="259" t="s">
        <v>87</v>
      </c>
      <c r="B32" s="259"/>
      <c r="C32" s="259"/>
      <c r="D32" s="259"/>
    </row>
    <row r="34" spans="1:4" x14ac:dyDescent="0.3">
      <c r="A34" s="24" t="s">
        <v>88</v>
      </c>
      <c r="B34" s="24" t="s">
        <v>89</v>
      </c>
    </row>
    <row r="35" spans="1:4" x14ac:dyDescent="0.3">
      <c r="A35" s="6">
        <v>0</v>
      </c>
      <c r="B35" s="5" t="s">
        <v>90</v>
      </c>
    </row>
    <row r="36" spans="1:4" x14ac:dyDescent="0.3">
      <c r="A36" s="6">
        <v>1</v>
      </c>
      <c r="B36" s="5" t="s">
        <v>91</v>
      </c>
    </row>
    <row r="37" spans="1:4" x14ac:dyDescent="0.3">
      <c r="A37" s="6">
        <v>2</v>
      </c>
      <c r="B37" s="5" t="s">
        <v>92</v>
      </c>
    </row>
    <row r="38" spans="1:4" x14ac:dyDescent="0.3">
      <c r="A38" s="6">
        <v>3</v>
      </c>
      <c r="B38" s="5" t="s">
        <v>93</v>
      </c>
    </row>
    <row r="39" spans="1:4" x14ac:dyDescent="0.3">
      <c r="A39" s="6">
        <v>4</v>
      </c>
      <c r="B39" s="5" t="s">
        <v>94</v>
      </c>
    </row>
    <row r="40" spans="1:4" x14ac:dyDescent="0.3">
      <c r="A40" s="6">
        <v>5</v>
      </c>
      <c r="B40" s="5" t="s">
        <v>95</v>
      </c>
    </row>
    <row r="43" spans="1:4" ht="15.75" customHeight="1" x14ac:dyDescent="0.3">
      <c r="A43" s="259" t="s">
        <v>96</v>
      </c>
      <c r="B43" s="259"/>
      <c r="C43" s="76"/>
      <c r="D43" s="76"/>
    </row>
    <row r="45" spans="1:4" x14ac:dyDescent="0.3">
      <c r="A45" s="24" t="s">
        <v>98</v>
      </c>
      <c r="B45" s="24" t="s">
        <v>99</v>
      </c>
    </row>
    <row r="46" spans="1:4" x14ac:dyDescent="0.3">
      <c r="A46" s="25" t="s">
        <v>55</v>
      </c>
      <c r="B46" s="12"/>
    </row>
    <row r="47" spans="1:4" x14ac:dyDescent="0.3">
      <c r="A47" s="25" t="s">
        <v>61</v>
      </c>
      <c r="B47" s="12"/>
    </row>
    <row r="48" spans="1:4" x14ac:dyDescent="0.3">
      <c r="A48" s="25" t="s">
        <v>65</v>
      </c>
      <c r="B48" s="12"/>
    </row>
    <row r="49" spans="1:4" x14ac:dyDescent="0.3">
      <c r="A49" s="25" t="s">
        <v>70</v>
      </c>
      <c r="B49" s="12"/>
    </row>
    <row r="50" spans="1:4" x14ac:dyDescent="0.3">
      <c r="A50" s="25" t="s">
        <v>75</v>
      </c>
      <c r="B50" s="12"/>
    </row>
    <row r="51" spans="1:4" x14ac:dyDescent="0.3">
      <c r="A51" s="25" t="s">
        <v>78</v>
      </c>
      <c r="B51" s="12"/>
    </row>
    <row r="52" spans="1:4" ht="15.6" x14ac:dyDescent="0.3">
      <c r="A52" s="26" t="s">
        <v>100</v>
      </c>
      <c r="B52" s="27" t="e">
        <f>AVERAGE(B46:B51)</f>
        <v>#DIV/0!</v>
      </c>
      <c r="C52" s="1" t="s">
        <v>101</v>
      </c>
    </row>
    <row r="56" spans="1:4" ht="18" x14ac:dyDescent="0.35">
      <c r="A56" s="260" t="s">
        <v>102</v>
      </c>
      <c r="B56" s="260"/>
      <c r="C56" s="260"/>
      <c r="D56" s="260"/>
    </row>
    <row r="57" spans="1:4" ht="34.5" customHeight="1" x14ac:dyDescent="0.3">
      <c r="A57" s="261" t="s">
        <v>103</v>
      </c>
      <c r="B57" s="261"/>
      <c r="C57" s="261"/>
      <c r="D57" s="261"/>
    </row>
    <row r="58" spans="1:4" ht="15.6" x14ac:dyDescent="0.3">
      <c r="A58" s="259" t="s">
        <v>86</v>
      </c>
      <c r="B58" s="259"/>
      <c r="C58" s="21"/>
      <c r="D58" s="21"/>
    </row>
    <row r="60" spans="1:4" x14ac:dyDescent="0.3">
      <c r="A60" s="20" t="s">
        <v>98</v>
      </c>
      <c r="B60" s="20" t="s">
        <v>52</v>
      </c>
      <c r="C60" s="20" t="s">
        <v>53</v>
      </c>
      <c r="D60" s="20" t="s">
        <v>54</v>
      </c>
    </row>
    <row r="61" spans="1:4" x14ac:dyDescent="0.3">
      <c r="A61" s="253" t="s">
        <v>104</v>
      </c>
      <c r="B61" s="256" t="s">
        <v>105</v>
      </c>
      <c r="C61" s="13" t="s">
        <v>106</v>
      </c>
      <c r="D61" s="12">
        <v>1</v>
      </c>
    </row>
    <row r="62" spans="1:4" ht="35.25" customHeight="1" x14ac:dyDescent="0.3">
      <c r="A62" s="254"/>
      <c r="B62" s="257"/>
      <c r="C62" s="13" t="s">
        <v>107</v>
      </c>
      <c r="D62" s="12">
        <v>2</v>
      </c>
    </row>
    <row r="63" spans="1:4" ht="30" customHeight="1" x14ac:dyDescent="0.3">
      <c r="A63" s="254"/>
      <c r="B63" s="257"/>
      <c r="C63" s="13" t="s">
        <v>108</v>
      </c>
      <c r="D63" s="12">
        <v>3</v>
      </c>
    </row>
    <row r="64" spans="1:4" x14ac:dyDescent="0.3">
      <c r="A64" s="254"/>
      <c r="B64" s="257"/>
      <c r="C64" s="13" t="s">
        <v>109</v>
      </c>
      <c r="D64" s="12">
        <v>4</v>
      </c>
    </row>
    <row r="65" spans="1:5" ht="32.25" customHeight="1" x14ac:dyDescent="0.3">
      <c r="A65" s="255"/>
      <c r="B65" s="258"/>
      <c r="C65" s="13" t="s">
        <v>110</v>
      </c>
      <c r="D65" s="12">
        <v>5</v>
      </c>
    </row>
    <row r="66" spans="1:5" ht="45" customHeight="1" x14ac:dyDescent="0.3">
      <c r="A66" s="253" t="s">
        <v>112</v>
      </c>
      <c r="B66" s="256" t="s">
        <v>111</v>
      </c>
      <c r="C66" s="13" t="s">
        <v>76</v>
      </c>
      <c r="D66" s="12">
        <v>1</v>
      </c>
    </row>
    <row r="67" spans="1:5" ht="51" customHeight="1" x14ac:dyDescent="0.3">
      <c r="A67" s="255"/>
      <c r="B67" s="258"/>
      <c r="C67" s="13" t="s">
        <v>77</v>
      </c>
      <c r="D67" s="12">
        <v>5</v>
      </c>
    </row>
    <row r="68" spans="1:5" x14ac:dyDescent="0.3">
      <c r="A68" s="253" t="s">
        <v>113</v>
      </c>
      <c r="B68" s="256" t="s">
        <v>114</v>
      </c>
      <c r="C68" s="13" t="s">
        <v>76</v>
      </c>
      <c r="D68" s="12">
        <v>0</v>
      </c>
    </row>
    <row r="69" spans="1:5" x14ac:dyDescent="0.3">
      <c r="A69" s="254"/>
      <c r="B69" s="257"/>
      <c r="C69" s="13" t="s">
        <v>115</v>
      </c>
      <c r="D69" s="12">
        <v>1</v>
      </c>
    </row>
    <row r="70" spans="1:5" x14ac:dyDescent="0.3">
      <c r="A70" s="254"/>
      <c r="B70" s="257"/>
      <c r="C70" s="13" t="s">
        <v>116</v>
      </c>
      <c r="D70" s="12">
        <v>2</v>
      </c>
    </row>
    <row r="71" spans="1:5" x14ac:dyDescent="0.3">
      <c r="A71" s="254"/>
      <c r="B71" s="257"/>
      <c r="C71" s="13" t="s">
        <v>117</v>
      </c>
      <c r="D71" s="12">
        <v>3</v>
      </c>
    </row>
    <row r="72" spans="1:5" ht="16.5" customHeight="1" x14ac:dyDescent="0.3">
      <c r="A72" s="254"/>
      <c r="B72" s="257"/>
      <c r="C72" s="13" t="s">
        <v>118</v>
      </c>
      <c r="D72" s="12">
        <v>4</v>
      </c>
    </row>
    <row r="73" spans="1:5" x14ac:dyDescent="0.3">
      <c r="A73" s="255"/>
      <c r="B73" s="258"/>
      <c r="C73" s="13" t="s">
        <v>119</v>
      </c>
      <c r="D73" s="12">
        <v>5</v>
      </c>
    </row>
    <row r="74" spans="1:5" x14ac:dyDescent="0.3">
      <c r="A74" s="253" t="s">
        <v>120</v>
      </c>
      <c r="B74" s="256" t="s">
        <v>121</v>
      </c>
      <c r="C74" s="13" t="s">
        <v>122</v>
      </c>
      <c r="D74" s="12">
        <v>1</v>
      </c>
      <c r="E74" s="4" t="s">
        <v>147</v>
      </c>
    </row>
    <row r="75" spans="1:5" x14ac:dyDescent="0.3">
      <c r="A75" s="254"/>
      <c r="B75" s="257"/>
      <c r="C75" s="13" t="s">
        <v>123</v>
      </c>
      <c r="D75" s="12">
        <v>2</v>
      </c>
      <c r="E75" s="4"/>
    </row>
    <row r="76" spans="1:5" ht="28.8" x14ac:dyDescent="0.3">
      <c r="A76" s="254"/>
      <c r="B76" s="257"/>
      <c r="C76" s="13" t="s">
        <v>124</v>
      </c>
      <c r="D76" s="12">
        <v>3</v>
      </c>
      <c r="E76" s="4" t="s">
        <v>319</v>
      </c>
    </row>
    <row r="77" spans="1:5" x14ac:dyDescent="0.3">
      <c r="A77" s="254"/>
      <c r="B77" s="257"/>
      <c r="C77" s="13" t="s">
        <v>125</v>
      </c>
      <c r="D77" s="12">
        <v>4</v>
      </c>
      <c r="E77" s="4"/>
    </row>
    <row r="78" spans="1:5" x14ac:dyDescent="0.3">
      <c r="A78" s="255"/>
      <c r="B78" s="258"/>
      <c r="C78" s="13" t="s">
        <v>126</v>
      </c>
      <c r="D78" s="12">
        <v>5</v>
      </c>
      <c r="E78" s="4" t="s">
        <v>301</v>
      </c>
    </row>
    <row r="82" spans="1:4" ht="15.75" customHeight="1" x14ac:dyDescent="0.3">
      <c r="A82" s="259" t="s">
        <v>127</v>
      </c>
      <c r="B82" s="259"/>
      <c r="C82" s="76"/>
      <c r="D82" s="76"/>
    </row>
    <row r="84" spans="1:4" x14ac:dyDescent="0.3">
      <c r="A84" s="24" t="s">
        <v>88</v>
      </c>
      <c r="B84" s="24" t="s">
        <v>128</v>
      </c>
    </row>
    <row r="85" spans="1:4" x14ac:dyDescent="0.3">
      <c r="A85" s="6">
        <v>0</v>
      </c>
      <c r="B85" s="5" t="s">
        <v>129</v>
      </c>
    </row>
    <row r="86" spans="1:4" x14ac:dyDescent="0.3">
      <c r="A86" s="6">
        <v>1</v>
      </c>
      <c r="B86" s="5" t="s">
        <v>130</v>
      </c>
    </row>
    <row r="87" spans="1:4" x14ac:dyDescent="0.3">
      <c r="A87" s="6">
        <v>2</v>
      </c>
      <c r="B87" s="5" t="s">
        <v>131</v>
      </c>
    </row>
    <row r="88" spans="1:4" x14ac:dyDescent="0.3">
      <c r="A88" s="6">
        <v>3</v>
      </c>
      <c r="B88" s="5" t="s">
        <v>132</v>
      </c>
    </row>
    <row r="89" spans="1:4" x14ac:dyDescent="0.3">
      <c r="A89" s="6">
        <v>4</v>
      </c>
      <c r="B89" s="5" t="s">
        <v>133</v>
      </c>
    </row>
    <row r="90" spans="1:4" x14ac:dyDescent="0.3">
      <c r="A90" s="6">
        <v>5</v>
      </c>
      <c r="B90" s="5" t="s">
        <v>134</v>
      </c>
    </row>
    <row r="93" spans="1:4" ht="15.6" x14ac:dyDescent="0.3">
      <c r="A93" s="63" t="s">
        <v>135</v>
      </c>
      <c r="B93" s="63"/>
      <c r="C93" s="63"/>
      <c r="D93" s="63"/>
    </row>
    <row r="95" spans="1:4" x14ac:dyDescent="0.3">
      <c r="A95" s="24" t="s">
        <v>98</v>
      </c>
      <c r="B95" s="24" t="s">
        <v>99</v>
      </c>
    </row>
    <row r="96" spans="1:4" x14ac:dyDescent="0.3">
      <c r="A96" s="25" t="s">
        <v>104</v>
      </c>
      <c r="B96" s="12"/>
    </row>
    <row r="97" spans="1:3" x14ac:dyDescent="0.3">
      <c r="A97" s="25" t="s">
        <v>112</v>
      </c>
      <c r="B97" s="12"/>
    </row>
    <row r="98" spans="1:3" x14ac:dyDescent="0.3">
      <c r="A98" s="25" t="s">
        <v>113</v>
      </c>
      <c r="B98" s="12"/>
    </row>
    <row r="99" spans="1:3" ht="28.8" x14ac:dyDescent="0.3">
      <c r="A99" s="25" t="s">
        <v>136</v>
      </c>
      <c r="B99" s="12"/>
    </row>
    <row r="100" spans="1:3" ht="15.6" x14ac:dyDescent="0.3">
      <c r="A100" s="26" t="s">
        <v>100</v>
      </c>
      <c r="B100" s="27" t="e">
        <f>AVERAGE(B96:B99)</f>
        <v>#DIV/0!</v>
      </c>
      <c r="C100" s="1" t="s">
        <v>101</v>
      </c>
    </row>
  </sheetData>
  <mergeCells count="30">
    <mergeCell ref="A13:A14"/>
    <mergeCell ref="B13:B14"/>
    <mergeCell ref="A1:D1"/>
    <mergeCell ref="A3:D3"/>
    <mergeCell ref="A4:D4"/>
    <mergeCell ref="B8:B12"/>
    <mergeCell ref="A8:A12"/>
    <mergeCell ref="B15:B17"/>
    <mergeCell ref="A15:A17"/>
    <mergeCell ref="B18:B20"/>
    <mergeCell ref="A18:A20"/>
    <mergeCell ref="B21:B22"/>
    <mergeCell ref="A21:A22"/>
    <mergeCell ref="A29:D29"/>
    <mergeCell ref="B23:B27"/>
    <mergeCell ref="A23:A27"/>
    <mergeCell ref="A32:D32"/>
    <mergeCell ref="A43:B43"/>
    <mergeCell ref="A56:D56"/>
    <mergeCell ref="A57:D57"/>
    <mergeCell ref="A61:A65"/>
    <mergeCell ref="B61:B65"/>
    <mergeCell ref="A66:A67"/>
    <mergeCell ref="B66:B67"/>
    <mergeCell ref="A58:B58"/>
    <mergeCell ref="A68:A73"/>
    <mergeCell ref="B68:B73"/>
    <mergeCell ref="A74:A78"/>
    <mergeCell ref="B74:B78"/>
    <mergeCell ref="A82:B82"/>
  </mergeCells>
  <pageMargins left="0.70866141732283472" right="0.70866141732283472" top="0.74803149606299213" bottom="0.74803149606299213" header="0.31496062992125984" footer="0.31496062992125984"/>
  <pageSetup paperSize="9" scale="52" fitToHeight="6" orientation="portrait" horizontalDpi="4294967295" verticalDpi="0" r:id="rId1"/>
  <rowBreaks count="1" manualBreakCount="1">
    <brk id="5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1"/>
  <sheetViews>
    <sheetView showGridLines="0" zoomScale="80" zoomScaleNormal="80" workbookViewId="0">
      <selection activeCell="E6" sqref="E6"/>
    </sheetView>
  </sheetViews>
  <sheetFormatPr defaultColWidth="9.109375" defaultRowHeight="14.4" x14ac:dyDescent="0.3"/>
  <cols>
    <col min="1" max="1" width="5.44140625" style="1" customWidth="1"/>
    <col min="2" max="2" width="15.88671875" style="1" customWidth="1"/>
    <col min="3" max="3" width="7.44140625" style="1" customWidth="1"/>
    <col min="4" max="4" width="12.6640625" style="1" customWidth="1"/>
    <col min="5" max="9" width="15.6640625" style="1" customWidth="1"/>
    <col min="10" max="16384" width="9.109375" style="1"/>
  </cols>
  <sheetData>
    <row r="1" spans="1:9" ht="21" x14ac:dyDescent="0.4">
      <c r="B1" s="264" t="s">
        <v>47</v>
      </c>
      <c r="C1" s="264"/>
      <c r="D1" s="264"/>
      <c r="E1" s="264"/>
    </row>
    <row r="4" spans="1:9" ht="43.2" x14ac:dyDescent="0.3">
      <c r="B4" s="6" t="s">
        <v>4</v>
      </c>
      <c r="C4" s="6" t="s">
        <v>138</v>
      </c>
      <c r="D4" s="6" t="s">
        <v>137</v>
      </c>
      <c r="E4" s="6" t="s">
        <v>5</v>
      </c>
    </row>
    <row r="5" spans="1:9" x14ac:dyDescent="0.3">
      <c r="B5" s="7">
        <v>1</v>
      </c>
      <c r="C5" s="2">
        <v>0</v>
      </c>
      <c r="D5" s="2">
        <v>1</v>
      </c>
      <c r="E5" s="2" t="s">
        <v>6</v>
      </c>
    </row>
    <row r="6" spans="1:9" x14ac:dyDescent="0.3">
      <c r="B6" s="7">
        <v>2</v>
      </c>
      <c r="C6" s="2">
        <v>1</v>
      </c>
      <c r="D6" s="2">
        <v>6</v>
      </c>
      <c r="E6" s="8" t="s">
        <v>7</v>
      </c>
    </row>
    <row r="7" spans="1:9" x14ac:dyDescent="0.3">
      <c r="B7" s="7">
        <v>3</v>
      </c>
      <c r="C7" s="2">
        <v>6</v>
      </c>
      <c r="D7" s="2">
        <v>12</v>
      </c>
      <c r="E7" s="9" t="s">
        <v>8</v>
      </c>
    </row>
    <row r="8" spans="1:9" x14ac:dyDescent="0.3">
      <c r="B8" s="7">
        <v>4</v>
      </c>
      <c r="C8" s="2">
        <v>12</v>
      </c>
      <c r="D8" s="2">
        <v>20</v>
      </c>
      <c r="E8" s="10" t="s">
        <v>9</v>
      </c>
    </row>
    <row r="9" spans="1:9" ht="28.8" x14ac:dyDescent="0.3">
      <c r="B9" s="7">
        <v>5</v>
      </c>
      <c r="C9" s="2">
        <v>20</v>
      </c>
      <c r="D9" s="2">
        <v>25</v>
      </c>
      <c r="E9" s="11" t="s">
        <v>10</v>
      </c>
    </row>
    <row r="10" spans="1:9" x14ac:dyDescent="0.3">
      <c r="B10" s="7"/>
      <c r="C10" s="2"/>
      <c r="D10" s="2"/>
      <c r="E10" s="2"/>
    </row>
    <row r="12" spans="1:9" x14ac:dyDescent="0.3">
      <c r="B12" s="265" t="s">
        <v>139</v>
      </c>
      <c r="C12" s="265"/>
      <c r="D12" s="265"/>
      <c r="E12" s="265"/>
      <c r="F12" s="265"/>
      <c r="G12" s="265"/>
      <c r="H12" s="265"/>
      <c r="I12" s="265"/>
    </row>
    <row r="13" spans="1:9" x14ac:dyDescent="0.3">
      <c r="D13" s="266" t="s">
        <v>211</v>
      </c>
      <c r="E13" s="266"/>
      <c r="F13" s="266"/>
      <c r="G13" s="266"/>
      <c r="H13" s="266"/>
      <c r="I13" s="266"/>
    </row>
    <row r="14" spans="1:9" ht="28.8" x14ac:dyDescent="0.3">
      <c r="D14" s="24" t="s">
        <v>90</v>
      </c>
      <c r="E14" s="24" t="s">
        <v>91</v>
      </c>
      <c r="F14" s="24" t="s">
        <v>92</v>
      </c>
      <c r="G14" s="24" t="s">
        <v>93</v>
      </c>
      <c r="H14" s="24" t="s">
        <v>94</v>
      </c>
      <c r="I14" s="24" t="s">
        <v>95</v>
      </c>
    </row>
    <row r="15" spans="1:9" x14ac:dyDescent="0.3">
      <c r="D15" s="20">
        <v>0</v>
      </c>
      <c r="E15" s="20">
        <v>1</v>
      </c>
      <c r="F15" s="20">
        <v>2</v>
      </c>
      <c r="G15" s="20">
        <v>3</v>
      </c>
      <c r="H15" s="20">
        <v>4</v>
      </c>
      <c r="I15" s="20">
        <v>5</v>
      </c>
    </row>
    <row r="16" spans="1:9" ht="15" customHeight="1" x14ac:dyDescent="0.3">
      <c r="A16" s="267" t="s">
        <v>212</v>
      </c>
      <c r="B16" s="23" t="s">
        <v>129</v>
      </c>
      <c r="C16" s="20">
        <v>0</v>
      </c>
      <c r="D16" s="29">
        <f t="shared" ref="D16:I21" si="0">D$15*$C16</f>
        <v>0</v>
      </c>
      <c r="E16" s="2">
        <f t="shared" si="0"/>
        <v>0</v>
      </c>
      <c r="F16" s="2">
        <f t="shared" si="0"/>
        <v>0</v>
      </c>
      <c r="G16" s="2">
        <f t="shared" si="0"/>
        <v>0</v>
      </c>
      <c r="H16" s="2">
        <f t="shared" si="0"/>
        <v>0</v>
      </c>
      <c r="I16" s="2">
        <f t="shared" si="0"/>
        <v>0</v>
      </c>
    </row>
    <row r="17" spans="1:9" x14ac:dyDescent="0.3">
      <c r="A17" s="268"/>
      <c r="B17" s="23" t="s">
        <v>130</v>
      </c>
      <c r="C17" s="20">
        <v>1</v>
      </c>
      <c r="D17" s="2">
        <f t="shared" si="0"/>
        <v>0</v>
      </c>
      <c r="E17" s="29">
        <f t="shared" si="0"/>
        <v>1</v>
      </c>
      <c r="F17" s="28">
        <f t="shared" si="0"/>
        <v>2</v>
      </c>
      <c r="G17" s="28">
        <f t="shared" si="0"/>
        <v>3</v>
      </c>
      <c r="H17" s="28">
        <f t="shared" si="0"/>
        <v>4</v>
      </c>
      <c r="I17" s="28">
        <f t="shared" si="0"/>
        <v>5</v>
      </c>
    </row>
    <row r="18" spans="1:9" x14ac:dyDescent="0.3">
      <c r="A18" s="268"/>
      <c r="B18" s="23" t="s">
        <v>131</v>
      </c>
      <c r="C18" s="20">
        <v>2</v>
      </c>
      <c r="D18" s="2">
        <f t="shared" si="0"/>
        <v>0</v>
      </c>
      <c r="E18" s="28">
        <f t="shared" si="0"/>
        <v>2</v>
      </c>
      <c r="F18" s="30">
        <f t="shared" si="0"/>
        <v>4</v>
      </c>
      <c r="G18" s="28">
        <f t="shared" si="0"/>
        <v>6</v>
      </c>
      <c r="H18" s="9">
        <f t="shared" si="0"/>
        <v>8</v>
      </c>
      <c r="I18" s="9">
        <f t="shared" si="0"/>
        <v>10</v>
      </c>
    </row>
    <row r="19" spans="1:9" x14ac:dyDescent="0.3">
      <c r="A19" s="268"/>
      <c r="B19" s="23" t="s">
        <v>132</v>
      </c>
      <c r="C19" s="20">
        <v>3</v>
      </c>
      <c r="D19" s="2">
        <f t="shared" si="0"/>
        <v>0</v>
      </c>
      <c r="E19" s="28">
        <f t="shared" si="0"/>
        <v>3</v>
      </c>
      <c r="F19" s="28">
        <f t="shared" si="0"/>
        <v>6</v>
      </c>
      <c r="G19" s="31">
        <f t="shared" si="0"/>
        <v>9</v>
      </c>
      <c r="H19" s="9">
        <f t="shared" si="0"/>
        <v>12</v>
      </c>
      <c r="I19" s="10">
        <f t="shared" si="0"/>
        <v>15</v>
      </c>
    </row>
    <row r="20" spans="1:9" x14ac:dyDescent="0.3">
      <c r="A20" s="268"/>
      <c r="B20" s="23" t="s">
        <v>133</v>
      </c>
      <c r="C20" s="20">
        <v>4</v>
      </c>
      <c r="D20" s="2">
        <f t="shared" si="0"/>
        <v>0</v>
      </c>
      <c r="E20" s="28">
        <f t="shared" si="0"/>
        <v>4</v>
      </c>
      <c r="F20" s="9">
        <f t="shared" si="0"/>
        <v>8</v>
      </c>
      <c r="G20" s="9">
        <f t="shared" si="0"/>
        <v>12</v>
      </c>
      <c r="H20" s="32">
        <f t="shared" si="0"/>
        <v>16</v>
      </c>
      <c r="I20" s="10">
        <f t="shared" si="0"/>
        <v>20</v>
      </c>
    </row>
    <row r="21" spans="1:9" x14ac:dyDescent="0.3">
      <c r="A21" s="269"/>
      <c r="B21" s="23" t="s">
        <v>134</v>
      </c>
      <c r="C21" s="20">
        <v>5</v>
      </c>
      <c r="D21" s="2">
        <f t="shared" si="0"/>
        <v>0</v>
      </c>
      <c r="E21" s="28">
        <f t="shared" si="0"/>
        <v>5</v>
      </c>
      <c r="F21" s="9">
        <f t="shared" si="0"/>
        <v>10</v>
      </c>
      <c r="G21" s="10">
        <f t="shared" si="0"/>
        <v>15</v>
      </c>
      <c r="H21" s="10">
        <f t="shared" si="0"/>
        <v>20</v>
      </c>
      <c r="I21" s="33">
        <f t="shared" si="0"/>
        <v>25</v>
      </c>
    </row>
  </sheetData>
  <mergeCells count="4">
    <mergeCell ref="B1:E1"/>
    <mergeCell ref="B12:I12"/>
    <mergeCell ref="D13:I13"/>
    <mergeCell ref="A16:A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7"/>
  <sheetViews>
    <sheetView workbookViewId="0">
      <pane ySplit="5" topLeftCell="A6" activePane="bottomLeft" state="frozen"/>
      <selection pane="bottomLeft" activeCell="E6" sqref="E6"/>
    </sheetView>
  </sheetViews>
  <sheetFormatPr defaultColWidth="9.109375" defaultRowHeight="14.4" x14ac:dyDescent="0.3"/>
  <cols>
    <col min="1" max="1" width="10.88671875" style="4" customWidth="1"/>
    <col min="2" max="3" width="38.33203125" style="4" customWidth="1"/>
    <col min="4" max="4" width="15.109375" style="17" customWidth="1"/>
    <col min="5" max="5" width="17.44140625" style="4" customWidth="1"/>
    <col min="6" max="6" width="22.44140625" style="4" customWidth="1"/>
    <col min="7" max="7" width="17.5546875" style="4" hidden="1" customWidth="1"/>
    <col min="8" max="8" width="29.5546875" style="4" hidden="1" customWidth="1"/>
    <col min="9" max="16384" width="9.109375" style="4"/>
  </cols>
  <sheetData>
    <row r="1" spans="1:8" ht="23.4" x14ac:dyDescent="0.3">
      <c r="A1" s="270" t="s">
        <v>148</v>
      </c>
      <c r="B1" s="270"/>
      <c r="C1" s="270"/>
      <c r="D1" s="270"/>
      <c r="E1" s="270"/>
      <c r="F1" s="270"/>
      <c r="G1" s="270"/>
      <c r="H1" s="270"/>
    </row>
    <row r="3" spans="1:8" ht="18" x14ac:dyDescent="0.3">
      <c r="A3" s="271" t="s">
        <v>149</v>
      </c>
      <c r="B3" s="271"/>
      <c r="C3" s="271"/>
      <c r="D3" s="271"/>
      <c r="E3" s="271"/>
      <c r="F3" s="271"/>
      <c r="G3" s="271"/>
      <c r="H3" s="271"/>
    </row>
    <row r="5" spans="1:8" ht="28.8" x14ac:dyDescent="0.3">
      <c r="A5" s="3" t="s">
        <v>203</v>
      </c>
      <c r="B5" s="3" t="s">
        <v>150</v>
      </c>
      <c r="C5" s="3"/>
      <c r="D5" s="3" t="s">
        <v>213</v>
      </c>
      <c r="E5" s="3" t="s">
        <v>214</v>
      </c>
      <c r="F5" s="3" t="s">
        <v>151</v>
      </c>
      <c r="G5" s="3" t="s">
        <v>152</v>
      </c>
      <c r="H5" s="3" t="s">
        <v>34</v>
      </c>
    </row>
    <row r="6" spans="1:8" ht="28.8" x14ac:dyDescent="0.3">
      <c r="A6" s="38" t="s">
        <v>153</v>
      </c>
      <c r="B6" s="39" t="s">
        <v>154</v>
      </c>
      <c r="C6" s="39"/>
      <c r="D6" s="40" t="s">
        <v>200</v>
      </c>
      <c r="E6" s="39" t="s">
        <v>155</v>
      </c>
      <c r="F6" s="39" t="s">
        <v>156</v>
      </c>
      <c r="G6" s="39" t="s">
        <v>157</v>
      </c>
      <c r="H6" s="39"/>
    </row>
    <row r="7" spans="1:8" ht="28.8" x14ac:dyDescent="0.3">
      <c r="A7" s="38" t="s">
        <v>158</v>
      </c>
      <c r="B7" s="39" t="s">
        <v>159</v>
      </c>
      <c r="C7" s="39"/>
      <c r="D7" s="40" t="s">
        <v>200</v>
      </c>
      <c r="E7" s="39" t="s">
        <v>155</v>
      </c>
      <c r="F7" s="39" t="s">
        <v>202</v>
      </c>
      <c r="G7" s="39" t="s">
        <v>157</v>
      </c>
      <c r="H7" s="39" t="s">
        <v>160</v>
      </c>
    </row>
    <row r="8" spans="1:8" x14ac:dyDescent="0.3">
      <c r="A8" s="38" t="s">
        <v>143</v>
      </c>
      <c r="B8" s="39" t="s">
        <v>161</v>
      </c>
      <c r="C8" s="39"/>
      <c r="D8" s="40" t="s">
        <v>200</v>
      </c>
      <c r="E8" s="39" t="s">
        <v>155</v>
      </c>
      <c r="F8" s="39" t="s">
        <v>162</v>
      </c>
      <c r="G8" s="39" t="s">
        <v>157</v>
      </c>
      <c r="H8" s="39"/>
    </row>
    <row r="9" spans="1:8" ht="28.8" x14ac:dyDescent="0.3">
      <c r="A9" s="38" t="s">
        <v>163</v>
      </c>
      <c r="B9" s="39" t="s">
        <v>164</v>
      </c>
      <c r="C9" s="39"/>
      <c r="D9" s="40" t="s">
        <v>201</v>
      </c>
      <c r="E9" s="39" t="s">
        <v>76</v>
      </c>
      <c r="F9" s="39"/>
      <c r="G9" s="39" t="s">
        <v>165</v>
      </c>
      <c r="H9" s="39" t="s">
        <v>166</v>
      </c>
    </row>
    <row r="10" spans="1:8" ht="43.2" x14ac:dyDescent="0.3">
      <c r="A10" s="38" t="s">
        <v>167</v>
      </c>
      <c r="B10" s="39" t="s">
        <v>168</v>
      </c>
      <c r="C10" s="39"/>
      <c r="D10" s="40" t="s">
        <v>201</v>
      </c>
      <c r="E10" s="39" t="s">
        <v>155</v>
      </c>
      <c r="F10" s="39" t="s">
        <v>169</v>
      </c>
      <c r="G10" s="39" t="s">
        <v>170</v>
      </c>
      <c r="H10" s="39" t="s">
        <v>171</v>
      </c>
    </row>
    <row r="11" spans="1:8" ht="28.8" x14ac:dyDescent="0.3">
      <c r="A11" s="38" t="s">
        <v>42</v>
      </c>
      <c r="B11" s="39" t="s">
        <v>172</v>
      </c>
      <c r="C11" s="39"/>
      <c r="D11" s="40" t="s">
        <v>201</v>
      </c>
      <c r="E11" s="39" t="s">
        <v>155</v>
      </c>
      <c r="F11" s="39" t="s">
        <v>173</v>
      </c>
      <c r="G11" s="39" t="s">
        <v>170</v>
      </c>
      <c r="H11" s="39" t="s">
        <v>166</v>
      </c>
    </row>
    <row r="12" spans="1:8" ht="43.2" x14ac:dyDescent="0.3">
      <c r="A12" s="38" t="s">
        <v>174</v>
      </c>
      <c r="B12" s="39" t="s">
        <v>175</v>
      </c>
      <c r="C12" s="39"/>
      <c r="D12" s="40" t="s">
        <v>200</v>
      </c>
      <c r="E12" s="39" t="s">
        <v>76</v>
      </c>
      <c r="F12" s="39"/>
      <c r="G12" s="39" t="s">
        <v>170</v>
      </c>
      <c r="H12" s="39" t="s">
        <v>176</v>
      </c>
    </row>
    <row r="13" spans="1:8" ht="43.2" x14ac:dyDescent="0.3">
      <c r="A13" s="38" t="s">
        <v>145</v>
      </c>
      <c r="B13" s="39" t="s">
        <v>177</v>
      </c>
      <c r="C13" s="39"/>
      <c r="D13" s="40" t="s">
        <v>200</v>
      </c>
      <c r="E13" s="39" t="s">
        <v>76</v>
      </c>
      <c r="F13" s="39"/>
      <c r="G13" s="39" t="s">
        <v>170</v>
      </c>
      <c r="H13" s="39" t="s">
        <v>176</v>
      </c>
    </row>
    <row r="14" spans="1:8" ht="100.8" x14ac:dyDescent="0.3">
      <c r="A14" s="38" t="s">
        <v>178</v>
      </c>
      <c r="B14" s="39" t="s">
        <v>179</v>
      </c>
      <c r="C14" s="39"/>
      <c r="D14" s="40" t="s">
        <v>201</v>
      </c>
      <c r="E14" s="39" t="s">
        <v>76</v>
      </c>
      <c r="F14" s="39"/>
      <c r="G14" s="39" t="s">
        <v>165</v>
      </c>
      <c r="H14" s="39" t="s">
        <v>180</v>
      </c>
    </row>
    <row r="15" spans="1:8" ht="53.25" customHeight="1" x14ac:dyDescent="0.3">
      <c r="A15" s="38" t="s">
        <v>181</v>
      </c>
      <c r="B15" s="39" t="s">
        <v>182</v>
      </c>
      <c r="C15" s="39"/>
      <c r="D15" s="40" t="s">
        <v>200</v>
      </c>
      <c r="E15" s="39" t="s">
        <v>76</v>
      </c>
      <c r="F15" s="39"/>
      <c r="G15" s="39" t="s">
        <v>170</v>
      </c>
      <c r="H15" s="39" t="s">
        <v>183</v>
      </c>
    </row>
    <row r="16" spans="1:8" ht="86.4" x14ac:dyDescent="0.3">
      <c r="A16" s="38" t="s">
        <v>184</v>
      </c>
      <c r="B16" s="39" t="s">
        <v>185</v>
      </c>
      <c r="C16" s="39"/>
      <c r="D16" s="40" t="s">
        <v>201</v>
      </c>
      <c r="E16" s="39" t="s">
        <v>77</v>
      </c>
      <c r="F16" s="39" t="s">
        <v>186</v>
      </c>
      <c r="G16" s="39" t="s">
        <v>170</v>
      </c>
      <c r="H16" s="39" t="s">
        <v>187</v>
      </c>
    </row>
    <row r="17" spans="1:8" ht="28.8" x14ac:dyDescent="0.3">
      <c r="A17" s="38" t="s">
        <v>188</v>
      </c>
      <c r="B17" s="39" t="s">
        <v>189</v>
      </c>
      <c r="C17" s="39"/>
      <c r="D17" s="40" t="s">
        <v>201</v>
      </c>
      <c r="E17" s="39" t="s">
        <v>77</v>
      </c>
      <c r="F17" s="39" t="s">
        <v>190</v>
      </c>
      <c r="G17" s="39" t="s">
        <v>170</v>
      </c>
      <c r="H17" s="39" t="s">
        <v>166</v>
      </c>
    </row>
    <row r="18" spans="1:8" ht="57.6" x14ac:dyDescent="0.3">
      <c r="A18" s="38" t="s">
        <v>144</v>
      </c>
      <c r="B18" s="39" t="s">
        <v>191</v>
      </c>
      <c r="C18" s="39"/>
      <c r="D18" s="40" t="s">
        <v>200</v>
      </c>
      <c r="E18" s="39" t="s">
        <v>155</v>
      </c>
      <c r="F18" s="39" t="s">
        <v>192</v>
      </c>
      <c r="G18" s="39" t="s">
        <v>165</v>
      </c>
      <c r="H18" s="39" t="s">
        <v>193</v>
      </c>
    </row>
    <row r="19" spans="1:8" ht="28.8" x14ac:dyDescent="0.3">
      <c r="A19" s="38" t="s">
        <v>194</v>
      </c>
      <c r="B19" s="39" t="s">
        <v>195</v>
      </c>
      <c r="C19" s="39"/>
      <c r="D19" s="40" t="s">
        <v>200</v>
      </c>
      <c r="E19" s="39" t="s">
        <v>76</v>
      </c>
      <c r="F19" s="39"/>
      <c r="G19" s="39" t="s">
        <v>165</v>
      </c>
      <c r="H19" s="39" t="s">
        <v>196</v>
      </c>
    </row>
    <row r="20" spans="1:8" x14ac:dyDescent="0.3">
      <c r="A20" s="38"/>
      <c r="B20" s="39"/>
      <c r="C20" s="39"/>
      <c r="D20" s="40"/>
      <c r="E20" s="39"/>
      <c r="F20" s="39"/>
      <c r="G20" s="39"/>
      <c r="H20" s="39"/>
    </row>
    <row r="21" spans="1:8" x14ac:dyDescent="0.3">
      <c r="A21" s="38"/>
      <c r="B21" s="39"/>
      <c r="C21" s="39"/>
      <c r="D21" s="40"/>
      <c r="E21" s="39"/>
      <c r="F21" s="39"/>
      <c r="G21" s="39"/>
      <c r="H21" s="39"/>
    </row>
    <row r="24" spans="1:8" x14ac:dyDescent="0.3">
      <c r="E24" s="41" t="s">
        <v>197</v>
      </c>
      <c r="F24" s="41" t="s">
        <v>198</v>
      </c>
      <c r="G24" s="41" t="s">
        <v>199</v>
      </c>
    </row>
    <row r="25" spans="1:8" x14ac:dyDescent="0.3">
      <c r="E25" s="4" t="s">
        <v>77</v>
      </c>
      <c r="G25" s="4" t="s">
        <v>157</v>
      </c>
    </row>
    <row r="26" spans="1:8" x14ac:dyDescent="0.3">
      <c r="E26" s="4" t="s">
        <v>155</v>
      </c>
      <c r="G26" s="4" t="s">
        <v>170</v>
      </c>
    </row>
    <row r="27" spans="1:8" x14ac:dyDescent="0.3">
      <c r="E27" s="4" t="s">
        <v>76</v>
      </c>
      <c r="G27" s="4" t="s">
        <v>165</v>
      </c>
    </row>
  </sheetData>
  <autoFilter ref="A5:H19" xr:uid="{00000000-0009-0000-0000-00000F000000}"/>
  <mergeCells count="2">
    <mergeCell ref="A1:H1"/>
    <mergeCell ref="A3:H3"/>
  </mergeCells>
  <dataValidations count="2">
    <dataValidation type="list" allowBlank="1" showInputMessage="1" showErrorMessage="1" sqref="G6:G21" xr:uid="{00000000-0002-0000-0F00-000000000000}">
      <formula1>$G$25:$G$27</formula1>
    </dataValidation>
    <dataValidation type="list" allowBlank="1" showInputMessage="1" showErrorMessage="1" sqref="E6:E21" xr:uid="{00000000-0002-0000-0F00-000001000000}">
      <formula1>$E$25:$E$27</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32"/>
  <sheetViews>
    <sheetView showGridLines="0" zoomScale="70" zoomScaleNormal="70" workbookViewId="0">
      <pane ySplit="6" topLeftCell="A12" activePane="bottomLeft" state="frozen"/>
      <selection pane="bottomLeft" sqref="A1:K1"/>
    </sheetView>
  </sheetViews>
  <sheetFormatPr defaultColWidth="9.109375" defaultRowHeight="14.4" x14ac:dyDescent="0.3"/>
  <cols>
    <col min="1" max="1" width="10.88671875" style="4" customWidth="1"/>
    <col min="2" max="2" width="53.44140625" style="4" customWidth="1"/>
    <col min="3" max="4" width="15.6640625" style="17" customWidth="1"/>
    <col min="5" max="5" width="21.109375" style="17" customWidth="1"/>
    <col min="6" max="6" width="19.33203125" style="17" customWidth="1"/>
    <col min="7" max="7" width="20.33203125" style="17" customWidth="1"/>
    <col min="8" max="8" width="17.44140625" style="4" customWidth="1"/>
    <col min="9" max="9" width="45.5546875" style="4" customWidth="1"/>
    <col min="10" max="10" width="17.5546875" style="4" hidden="1" customWidth="1"/>
    <col min="11" max="11" width="4.109375" style="4" hidden="1" customWidth="1"/>
    <col min="12" max="16384" width="9.109375" style="4"/>
  </cols>
  <sheetData>
    <row r="1" spans="1:12" ht="23.4" x14ac:dyDescent="0.3">
      <c r="A1" s="270" t="s">
        <v>148</v>
      </c>
      <c r="B1" s="270"/>
      <c r="C1" s="270"/>
      <c r="D1" s="270"/>
      <c r="E1" s="270"/>
      <c r="F1" s="270"/>
      <c r="G1" s="270"/>
      <c r="H1" s="270"/>
      <c r="I1" s="270"/>
      <c r="J1" s="270"/>
      <c r="K1" s="270"/>
    </row>
    <row r="2" spans="1:12" hidden="1" x14ac:dyDescent="0.3"/>
    <row r="3" spans="1:12" ht="18" hidden="1" x14ac:dyDescent="0.3">
      <c r="A3" s="271"/>
      <c r="B3" s="271"/>
      <c r="C3" s="271"/>
      <c r="D3" s="271"/>
      <c r="E3" s="271"/>
      <c r="F3" s="271"/>
      <c r="G3" s="271"/>
      <c r="H3" s="271"/>
      <c r="I3" s="271"/>
      <c r="J3" s="271"/>
      <c r="K3" s="271"/>
    </row>
    <row r="5" spans="1:12" ht="15" customHeight="1" x14ac:dyDescent="0.3">
      <c r="A5" s="272" t="s">
        <v>203</v>
      </c>
      <c r="B5" s="272" t="s">
        <v>150</v>
      </c>
      <c r="C5" s="272" t="s">
        <v>209</v>
      </c>
      <c r="D5" s="273" t="s">
        <v>366</v>
      </c>
      <c r="E5" s="272" t="s">
        <v>210</v>
      </c>
      <c r="F5" s="272"/>
      <c r="G5" s="272"/>
      <c r="H5" s="272"/>
      <c r="I5" s="272"/>
    </row>
    <row r="6" spans="1:12" ht="83.25" customHeight="1" x14ac:dyDescent="0.3">
      <c r="A6" s="272"/>
      <c r="B6" s="272"/>
      <c r="C6" s="272"/>
      <c r="D6" s="274"/>
      <c r="E6" s="80" t="s">
        <v>416</v>
      </c>
      <c r="F6" s="80" t="s">
        <v>414</v>
      </c>
      <c r="G6" s="80" t="s">
        <v>405</v>
      </c>
      <c r="H6" s="80" t="s">
        <v>415</v>
      </c>
      <c r="I6" s="80" t="s">
        <v>151</v>
      </c>
      <c r="J6" s="42" t="s">
        <v>152</v>
      </c>
      <c r="K6" s="3" t="s">
        <v>34</v>
      </c>
    </row>
    <row r="7" spans="1:12" ht="354" hidden="1" customHeight="1" x14ac:dyDescent="0.3">
      <c r="A7" s="44" t="s">
        <v>204</v>
      </c>
      <c r="B7" s="45" t="s">
        <v>302</v>
      </c>
      <c r="C7" s="46" t="s">
        <v>208</v>
      </c>
      <c r="D7" s="96"/>
      <c r="E7" s="47"/>
      <c r="F7" s="47"/>
      <c r="G7" s="47"/>
      <c r="H7" s="110"/>
      <c r="I7" s="176" t="s">
        <v>570</v>
      </c>
      <c r="J7" s="43" t="s">
        <v>157</v>
      </c>
      <c r="K7" s="39"/>
    </row>
    <row r="8" spans="1:12" ht="409.2" hidden="1" customHeight="1" x14ac:dyDescent="0.3">
      <c r="A8" s="44" t="s">
        <v>205</v>
      </c>
      <c r="B8" s="45" t="s">
        <v>303</v>
      </c>
      <c r="C8" s="46" t="s">
        <v>208</v>
      </c>
      <c r="D8" s="96"/>
      <c r="E8" s="47"/>
      <c r="F8" s="47"/>
      <c r="G8" s="47"/>
      <c r="H8" s="110"/>
      <c r="I8" s="109" t="s">
        <v>571</v>
      </c>
      <c r="J8" s="43"/>
      <c r="K8" s="39"/>
    </row>
    <row r="9" spans="1:12" ht="93.75" hidden="1" customHeight="1" x14ac:dyDescent="0.3">
      <c r="A9" s="44" t="s">
        <v>206</v>
      </c>
      <c r="B9" s="45" t="s">
        <v>207</v>
      </c>
      <c r="C9" s="46" t="s">
        <v>208</v>
      </c>
      <c r="D9" s="96"/>
      <c r="E9" s="47"/>
      <c r="F9" s="47"/>
      <c r="G9" s="47"/>
      <c r="H9" s="110"/>
      <c r="I9" s="109" t="s">
        <v>569</v>
      </c>
      <c r="J9" s="43"/>
      <c r="K9" s="39"/>
    </row>
    <row r="10" spans="1:12" ht="233.4" hidden="1" customHeight="1" x14ac:dyDescent="0.3">
      <c r="A10" s="44" t="s">
        <v>322</v>
      </c>
      <c r="B10" s="45" t="s">
        <v>367</v>
      </c>
      <c r="C10" s="46" t="s">
        <v>208</v>
      </c>
      <c r="D10" s="96"/>
      <c r="E10" s="47"/>
      <c r="F10" s="47"/>
      <c r="G10" s="47"/>
      <c r="H10" s="110"/>
      <c r="I10" s="109" t="s">
        <v>573</v>
      </c>
      <c r="J10" s="43"/>
      <c r="K10" s="39"/>
    </row>
    <row r="11" spans="1:12" ht="36" hidden="1" x14ac:dyDescent="0.3">
      <c r="A11" s="69" t="s">
        <v>153</v>
      </c>
      <c r="B11" s="45" t="s">
        <v>304</v>
      </c>
      <c r="C11" s="47"/>
      <c r="D11" s="96" t="s">
        <v>344</v>
      </c>
      <c r="E11" s="46" t="s">
        <v>200</v>
      </c>
      <c r="F11" s="96" t="s">
        <v>77</v>
      </c>
      <c r="G11" s="96" t="s">
        <v>77</v>
      </c>
      <c r="H11" s="110" t="s">
        <v>282</v>
      </c>
      <c r="I11" s="110" t="s">
        <v>572</v>
      </c>
      <c r="J11" s="43" t="s">
        <v>157</v>
      </c>
      <c r="K11" s="39"/>
    </row>
    <row r="12" spans="1:12" ht="115.2" x14ac:dyDescent="0.3">
      <c r="A12" s="69" t="s">
        <v>158</v>
      </c>
      <c r="B12" s="45" t="s">
        <v>159</v>
      </c>
      <c r="C12" s="47"/>
      <c r="D12" s="96" t="s">
        <v>344</v>
      </c>
      <c r="E12" s="46" t="s">
        <v>200</v>
      </c>
      <c r="F12" s="96" t="s">
        <v>77</v>
      </c>
      <c r="G12" s="96" t="s">
        <v>77</v>
      </c>
      <c r="H12" s="110" t="s">
        <v>155</v>
      </c>
      <c r="I12" s="110" t="s">
        <v>482</v>
      </c>
      <c r="J12" s="43" t="s">
        <v>157</v>
      </c>
      <c r="K12" s="39" t="s">
        <v>160</v>
      </c>
    </row>
    <row r="13" spans="1:12" ht="18" x14ac:dyDescent="0.3">
      <c r="A13" s="69" t="s">
        <v>143</v>
      </c>
      <c r="B13" s="45" t="s">
        <v>161</v>
      </c>
      <c r="C13" s="47"/>
      <c r="D13" s="96" t="s">
        <v>344</v>
      </c>
      <c r="E13" s="46" t="s">
        <v>200</v>
      </c>
      <c r="F13" s="96" t="s">
        <v>77</v>
      </c>
      <c r="G13" s="96" t="s">
        <v>76</v>
      </c>
      <c r="H13" s="110" t="s">
        <v>155</v>
      </c>
      <c r="I13" s="110" t="s">
        <v>321</v>
      </c>
      <c r="J13" s="43" t="s">
        <v>157</v>
      </c>
      <c r="K13" s="39"/>
    </row>
    <row r="14" spans="1:12" ht="74.400000000000006" customHeight="1" x14ac:dyDescent="0.3">
      <c r="A14" s="69" t="s">
        <v>163</v>
      </c>
      <c r="B14" s="45" t="s">
        <v>285</v>
      </c>
      <c r="C14" s="47"/>
      <c r="D14" s="96" t="s">
        <v>344</v>
      </c>
      <c r="E14" s="46" t="s">
        <v>200</v>
      </c>
      <c r="F14" s="96" t="s">
        <v>76</v>
      </c>
      <c r="G14" s="96" t="s">
        <v>76</v>
      </c>
      <c r="H14" s="110" t="s">
        <v>283</v>
      </c>
      <c r="I14" s="110" t="s">
        <v>481</v>
      </c>
      <c r="J14" s="43" t="s">
        <v>165</v>
      </c>
      <c r="K14" s="39" t="s">
        <v>166</v>
      </c>
      <c r="L14" s="16"/>
    </row>
    <row r="15" spans="1:12" ht="57" customHeight="1" x14ac:dyDescent="0.3">
      <c r="A15" s="44" t="s">
        <v>167</v>
      </c>
      <c r="B15" s="45" t="s">
        <v>168</v>
      </c>
      <c r="C15" s="47"/>
      <c r="D15" s="96" t="s">
        <v>344</v>
      </c>
      <c r="E15" s="46" t="s">
        <v>201</v>
      </c>
      <c r="F15" s="96" t="s">
        <v>77</v>
      </c>
      <c r="G15" s="70"/>
      <c r="H15" s="110" t="s">
        <v>155</v>
      </c>
      <c r="I15" s="110" t="s">
        <v>321</v>
      </c>
      <c r="J15" s="43" t="s">
        <v>170</v>
      </c>
      <c r="K15" s="39" t="s">
        <v>171</v>
      </c>
    </row>
    <row r="16" spans="1:12" ht="172.8" x14ac:dyDescent="0.3">
      <c r="A16" s="44" t="s">
        <v>42</v>
      </c>
      <c r="B16" s="45" t="s">
        <v>172</v>
      </c>
      <c r="C16" s="47"/>
      <c r="D16" s="96" t="s">
        <v>344</v>
      </c>
      <c r="E16" s="46" t="s">
        <v>201</v>
      </c>
      <c r="F16" s="96" t="s">
        <v>76</v>
      </c>
      <c r="G16" s="70"/>
      <c r="H16" s="110" t="s">
        <v>283</v>
      </c>
      <c r="I16" s="110" t="s">
        <v>481</v>
      </c>
      <c r="J16" s="43" t="s">
        <v>170</v>
      </c>
      <c r="K16" s="39" t="s">
        <v>166</v>
      </c>
    </row>
    <row r="17" spans="1:11" ht="48" customHeight="1" x14ac:dyDescent="0.3">
      <c r="A17" s="69" t="s">
        <v>174</v>
      </c>
      <c r="B17" s="45" t="s">
        <v>286</v>
      </c>
      <c r="C17" s="47"/>
      <c r="D17" s="96" t="s">
        <v>344</v>
      </c>
      <c r="E17" s="46" t="s">
        <v>200</v>
      </c>
      <c r="F17" s="96" t="s">
        <v>77</v>
      </c>
      <c r="G17" s="96" t="s">
        <v>76</v>
      </c>
      <c r="H17" s="110" t="s">
        <v>155</v>
      </c>
      <c r="I17" s="110"/>
      <c r="J17" s="43" t="s">
        <v>170</v>
      </c>
      <c r="K17" s="39" t="s">
        <v>176</v>
      </c>
    </row>
    <row r="18" spans="1:11" ht="53.25" customHeight="1" x14ac:dyDescent="0.3">
      <c r="A18" s="69" t="s">
        <v>145</v>
      </c>
      <c r="B18" s="45" t="s">
        <v>287</v>
      </c>
      <c r="C18" s="47"/>
      <c r="D18" s="96" t="s">
        <v>344</v>
      </c>
      <c r="E18" s="46" t="s">
        <v>200</v>
      </c>
      <c r="F18" s="96" t="s">
        <v>77</v>
      </c>
      <c r="G18" s="96" t="s">
        <v>76</v>
      </c>
      <c r="H18" s="110" t="s">
        <v>155</v>
      </c>
      <c r="I18" s="110"/>
      <c r="J18" s="43" t="s">
        <v>170</v>
      </c>
      <c r="K18" s="39" t="s">
        <v>176</v>
      </c>
    </row>
    <row r="19" spans="1:11" ht="59.85" customHeight="1" x14ac:dyDescent="0.3">
      <c r="A19" s="69" t="s">
        <v>178</v>
      </c>
      <c r="B19" s="45" t="s">
        <v>179</v>
      </c>
      <c r="C19" s="47"/>
      <c r="D19" s="96" t="s">
        <v>344</v>
      </c>
      <c r="E19" s="46" t="s">
        <v>200</v>
      </c>
      <c r="F19" s="96" t="s">
        <v>76</v>
      </c>
      <c r="G19" s="96" t="s">
        <v>76</v>
      </c>
      <c r="H19" s="110" t="s">
        <v>283</v>
      </c>
      <c r="I19" s="110" t="s">
        <v>481</v>
      </c>
      <c r="J19" s="43" t="s">
        <v>165</v>
      </c>
      <c r="K19" s="39" t="s">
        <v>180</v>
      </c>
    </row>
    <row r="20" spans="1:11" ht="75.150000000000006" customHeight="1" x14ac:dyDescent="0.3">
      <c r="A20" s="44" t="s">
        <v>181</v>
      </c>
      <c r="B20" s="45" t="s">
        <v>182</v>
      </c>
      <c r="C20" s="47"/>
      <c r="D20" s="96" t="s">
        <v>345</v>
      </c>
      <c r="E20" s="46" t="s">
        <v>200</v>
      </c>
      <c r="F20" s="96" t="s">
        <v>76</v>
      </c>
      <c r="G20" s="96" t="s">
        <v>76</v>
      </c>
      <c r="H20" s="110" t="s">
        <v>283</v>
      </c>
      <c r="I20" s="110"/>
      <c r="J20" s="43" t="s">
        <v>170</v>
      </c>
      <c r="K20" s="39" t="s">
        <v>183</v>
      </c>
    </row>
    <row r="21" spans="1:11" ht="41.25" customHeight="1" x14ac:dyDescent="0.3">
      <c r="A21" s="69" t="s">
        <v>184</v>
      </c>
      <c r="B21" s="45" t="s">
        <v>185</v>
      </c>
      <c r="C21" s="47"/>
      <c r="D21" s="96" t="s">
        <v>344</v>
      </c>
      <c r="E21" s="46" t="s">
        <v>200</v>
      </c>
      <c r="F21" s="96" t="s">
        <v>77</v>
      </c>
      <c r="G21" s="96" t="s">
        <v>574</v>
      </c>
      <c r="H21" s="110" t="s">
        <v>282</v>
      </c>
      <c r="I21" s="110" t="s">
        <v>575</v>
      </c>
      <c r="J21" s="43" t="s">
        <v>170</v>
      </c>
      <c r="K21" s="39" t="s">
        <v>187</v>
      </c>
    </row>
    <row r="22" spans="1:11" ht="172.8" x14ac:dyDescent="0.3">
      <c r="A22" s="69" t="s">
        <v>188</v>
      </c>
      <c r="B22" s="45" t="s">
        <v>189</v>
      </c>
      <c r="C22" s="47"/>
      <c r="D22" s="96" t="s">
        <v>344</v>
      </c>
      <c r="E22" s="46" t="s">
        <v>200</v>
      </c>
      <c r="F22" s="96" t="s">
        <v>77</v>
      </c>
      <c r="G22" s="96" t="s">
        <v>77</v>
      </c>
      <c r="H22" s="110" t="s">
        <v>282</v>
      </c>
      <c r="I22" s="110"/>
      <c r="J22" s="43" t="s">
        <v>170</v>
      </c>
      <c r="K22" s="39" t="s">
        <v>166</v>
      </c>
    </row>
    <row r="23" spans="1:11" ht="51" customHeight="1" x14ac:dyDescent="0.3">
      <c r="A23" s="44" t="s">
        <v>144</v>
      </c>
      <c r="B23" s="45" t="s">
        <v>191</v>
      </c>
      <c r="C23" s="47"/>
      <c r="D23" s="96" t="s">
        <v>345</v>
      </c>
      <c r="E23" s="46" t="s">
        <v>201</v>
      </c>
      <c r="F23" s="96" t="s">
        <v>76</v>
      </c>
      <c r="G23" s="70"/>
      <c r="H23" s="110" t="s">
        <v>284</v>
      </c>
      <c r="I23" s="110"/>
      <c r="J23" s="43" t="s">
        <v>165</v>
      </c>
      <c r="K23" s="39" t="s">
        <v>193</v>
      </c>
    </row>
    <row r="24" spans="1:11" ht="216" x14ac:dyDescent="0.3">
      <c r="A24" s="44" t="s">
        <v>194</v>
      </c>
      <c r="B24" s="45" t="s">
        <v>195</v>
      </c>
      <c r="C24" s="47"/>
      <c r="D24" s="96" t="s">
        <v>344</v>
      </c>
      <c r="E24" s="46" t="s">
        <v>201</v>
      </c>
      <c r="F24" s="96" t="s">
        <v>76</v>
      </c>
      <c r="G24" s="70"/>
      <c r="H24" s="110" t="s">
        <v>284</v>
      </c>
      <c r="I24" s="110"/>
      <c r="J24" s="43" t="s">
        <v>165</v>
      </c>
      <c r="K24" s="39" t="s">
        <v>196</v>
      </c>
    </row>
    <row r="25" spans="1:11" ht="56.4" customHeight="1" x14ac:dyDescent="0.3">
      <c r="A25" s="44" t="s">
        <v>305</v>
      </c>
      <c r="B25" s="45" t="s">
        <v>306</v>
      </c>
      <c r="C25" s="47"/>
      <c r="D25" s="96" t="s">
        <v>345</v>
      </c>
      <c r="E25" s="46" t="s">
        <v>201</v>
      </c>
      <c r="F25" s="96" t="s">
        <v>76</v>
      </c>
      <c r="G25" s="70"/>
      <c r="H25" s="110" t="s">
        <v>284</v>
      </c>
      <c r="I25" s="110"/>
      <c r="J25" s="43" t="s">
        <v>165</v>
      </c>
      <c r="K25" s="39" t="s">
        <v>196</v>
      </c>
    </row>
    <row r="27" spans="1:11" x14ac:dyDescent="0.3">
      <c r="A27" s="71"/>
      <c r="B27" s="16" t="s">
        <v>407</v>
      </c>
    </row>
    <row r="28" spans="1:11" ht="28.8" hidden="1" x14ac:dyDescent="0.3">
      <c r="H28" s="41" t="s">
        <v>307</v>
      </c>
      <c r="I28" s="41" t="s">
        <v>198</v>
      </c>
      <c r="J28" s="41" t="s">
        <v>199</v>
      </c>
    </row>
    <row r="29" spans="1:11" hidden="1" x14ac:dyDescent="0.3">
      <c r="D29" s="17" t="s">
        <v>344</v>
      </c>
      <c r="H29" s="4" t="s">
        <v>282</v>
      </c>
      <c r="J29" s="4" t="s">
        <v>157</v>
      </c>
    </row>
    <row r="30" spans="1:11" hidden="1" x14ac:dyDescent="0.3">
      <c r="D30" s="17" t="s">
        <v>345</v>
      </c>
      <c r="H30" s="4" t="s">
        <v>155</v>
      </c>
      <c r="J30" s="4" t="s">
        <v>170</v>
      </c>
    </row>
    <row r="31" spans="1:11" hidden="1" x14ac:dyDescent="0.3">
      <c r="H31" s="4" t="s">
        <v>283</v>
      </c>
      <c r="J31" s="4" t="s">
        <v>165</v>
      </c>
    </row>
    <row r="32" spans="1:11" hidden="1" x14ac:dyDescent="0.3">
      <c r="H32" s="4" t="s">
        <v>284</v>
      </c>
    </row>
  </sheetData>
  <mergeCells count="7">
    <mergeCell ref="A1:K1"/>
    <mergeCell ref="A3:K3"/>
    <mergeCell ref="A5:A6"/>
    <mergeCell ref="B5:B6"/>
    <mergeCell ref="C5:C6"/>
    <mergeCell ref="E5:I5"/>
    <mergeCell ref="D5:D6"/>
  </mergeCells>
  <dataValidations count="4">
    <dataValidation type="list" allowBlank="1" showInputMessage="1" showErrorMessage="1" sqref="J7:J25" xr:uid="{00000000-0002-0000-1000-000000000000}">
      <formula1>$J$29:$J$31</formula1>
    </dataValidation>
    <dataValidation type="list" allowBlank="1" showInputMessage="1" showErrorMessage="1" sqref="H7:H10" xr:uid="{00000000-0002-0000-1000-000001000000}">
      <formula1>$H$29:$H$31</formula1>
    </dataValidation>
    <dataValidation type="list" allowBlank="1" showInputMessage="1" showErrorMessage="1" sqref="H11:H25" xr:uid="{00000000-0002-0000-1000-000002000000}">
      <formula1>$H$29:$H$32</formula1>
    </dataValidation>
    <dataValidation type="list" allowBlank="1" showInputMessage="1" showErrorMessage="1" sqref="D7:D25" xr:uid="{00000000-0002-0000-1000-000003000000}">
      <formula1>$D$29:$D$30</formula1>
    </dataValidation>
  </dataValidations>
  <pageMargins left="0.70866141732283472" right="0.70866141732283472" top="0.74803149606299213" bottom="0.74803149606299213" header="0.31496062992125984" footer="0.31496062992125984"/>
  <pageSetup paperSize="9" scale="61" fitToHeight="0" orientation="landscape" horizont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32"/>
  <sheetViews>
    <sheetView showGridLines="0" zoomScale="60" zoomScaleNormal="60" workbookViewId="0">
      <pane ySplit="6" topLeftCell="A20" activePane="bottomLeft" state="frozen"/>
      <selection pane="bottomLeft" activeCell="A20" sqref="A20:I27"/>
    </sheetView>
  </sheetViews>
  <sheetFormatPr defaultColWidth="9.109375" defaultRowHeight="14.4" x14ac:dyDescent="0.3"/>
  <cols>
    <col min="1" max="1" width="10.88671875" style="4" customWidth="1"/>
    <col min="2" max="2" width="45.33203125" style="4" customWidth="1"/>
    <col min="3" max="4" width="15.6640625" style="17" customWidth="1"/>
    <col min="5" max="5" width="24.44140625" style="17" customWidth="1"/>
    <col min="6" max="6" width="19.33203125" style="17" customWidth="1"/>
    <col min="7" max="7" width="20.33203125" style="17" customWidth="1"/>
    <col min="8" max="8" width="17.44140625" style="4" customWidth="1"/>
    <col min="9" max="9" width="47" style="4" customWidth="1"/>
    <col min="10" max="10" width="17.5546875" style="4" hidden="1" customWidth="1"/>
    <col min="11" max="11" width="29.5546875" style="4" hidden="1" customWidth="1"/>
    <col min="12" max="16384" width="9.109375" style="4"/>
  </cols>
  <sheetData>
    <row r="1" spans="1:12" ht="23.4" x14ac:dyDescent="0.3">
      <c r="A1" s="270" t="s">
        <v>148</v>
      </c>
      <c r="B1" s="270"/>
      <c r="C1" s="270"/>
      <c r="D1" s="270"/>
      <c r="E1" s="270"/>
      <c r="F1" s="270"/>
      <c r="G1" s="270"/>
      <c r="H1" s="270"/>
      <c r="I1" s="270"/>
      <c r="J1" s="270"/>
      <c r="K1" s="270"/>
    </row>
    <row r="3" spans="1:12" ht="18" x14ac:dyDescent="0.3">
      <c r="A3" s="271"/>
      <c r="B3" s="271"/>
      <c r="C3" s="271"/>
      <c r="D3" s="271"/>
      <c r="E3" s="271"/>
      <c r="F3" s="271"/>
      <c r="G3" s="271"/>
      <c r="H3" s="271"/>
      <c r="I3" s="271"/>
      <c r="J3" s="271"/>
      <c r="K3" s="271"/>
    </row>
    <row r="5" spans="1:12" ht="15" customHeight="1" x14ac:dyDescent="0.3">
      <c r="A5" s="272" t="s">
        <v>203</v>
      </c>
      <c r="B5" s="272" t="s">
        <v>150</v>
      </c>
      <c r="C5" s="272" t="s">
        <v>209</v>
      </c>
      <c r="D5" s="273" t="s">
        <v>366</v>
      </c>
      <c r="E5" s="272" t="s">
        <v>210</v>
      </c>
      <c r="F5" s="272"/>
      <c r="G5" s="272"/>
      <c r="H5" s="272"/>
      <c r="I5" s="272"/>
    </row>
    <row r="6" spans="1:12" ht="83.25" customHeight="1" x14ac:dyDescent="0.3">
      <c r="A6" s="272"/>
      <c r="B6" s="272"/>
      <c r="C6" s="272"/>
      <c r="D6" s="274"/>
      <c r="E6" s="117" t="s">
        <v>377</v>
      </c>
      <c r="F6" s="117" t="s">
        <v>378</v>
      </c>
      <c r="G6" s="117" t="s">
        <v>405</v>
      </c>
      <c r="H6" s="117" t="s">
        <v>379</v>
      </c>
      <c r="I6" s="117" t="s">
        <v>151</v>
      </c>
      <c r="J6" s="42" t="s">
        <v>152</v>
      </c>
      <c r="K6" s="3" t="s">
        <v>34</v>
      </c>
    </row>
    <row r="7" spans="1:12" ht="126" x14ac:dyDescent="0.3">
      <c r="A7" s="44" t="s">
        <v>204</v>
      </c>
      <c r="B7" s="45" t="s">
        <v>302</v>
      </c>
      <c r="C7" s="46" t="s">
        <v>208</v>
      </c>
      <c r="D7" s="96"/>
      <c r="E7" s="47"/>
      <c r="F7" s="47"/>
      <c r="G7" s="47"/>
      <c r="H7" s="110" t="s">
        <v>155</v>
      </c>
      <c r="I7" s="109" t="s">
        <v>387</v>
      </c>
      <c r="J7" s="43" t="s">
        <v>157</v>
      </c>
      <c r="K7" s="39"/>
    </row>
    <row r="8" spans="1:12" ht="126" x14ac:dyDescent="0.3">
      <c r="A8" s="44" t="s">
        <v>205</v>
      </c>
      <c r="B8" s="45" t="s">
        <v>303</v>
      </c>
      <c r="C8" s="46" t="s">
        <v>208</v>
      </c>
      <c r="D8" s="96"/>
      <c r="E8" s="47"/>
      <c r="F8" s="47"/>
      <c r="G8" s="47"/>
      <c r="H8" s="110" t="s">
        <v>282</v>
      </c>
      <c r="I8" s="109" t="s">
        <v>404</v>
      </c>
      <c r="J8" s="43"/>
      <c r="K8" s="39"/>
    </row>
    <row r="9" spans="1:12" ht="144" x14ac:dyDescent="0.3">
      <c r="A9" s="44" t="s">
        <v>206</v>
      </c>
      <c r="B9" s="45" t="s">
        <v>207</v>
      </c>
      <c r="C9" s="46" t="s">
        <v>208</v>
      </c>
      <c r="D9" s="96"/>
      <c r="E9" s="47"/>
      <c r="F9" s="47"/>
      <c r="G9" s="47"/>
      <c r="H9" s="110" t="s">
        <v>282</v>
      </c>
      <c r="I9" s="109" t="s">
        <v>388</v>
      </c>
      <c r="J9" s="43"/>
      <c r="K9" s="39"/>
    </row>
    <row r="10" spans="1:12" ht="108" x14ac:dyDescent="0.3">
      <c r="A10" s="44" t="s">
        <v>322</v>
      </c>
      <c r="B10" s="45" t="s">
        <v>367</v>
      </c>
      <c r="C10" s="46" t="s">
        <v>208</v>
      </c>
      <c r="D10" s="96"/>
      <c r="E10" s="47"/>
      <c r="F10" s="47"/>
      <c r="G10" s="47"/>
      <c r="H10" s="110" t="s">
        <v>282</v>
      </c>
      <c r="I10" s="109" t="s">
        <v>389</v>
      </c>
      <c r="J10" s="43"/>
      <c r="K10" s="39"/>
    </row>
    <row r="11" spans="1:12" ht="36" x14ac:dyDescent="0.3">
      <c r="A11" s="69" t="s">
        <v>153</v>
      </c>
      <c r="B11" s="45" t="s">
        <v>304</v>
      </c>
      <c r="C11" s="47"/>
      <c r="D11" s="96" t="s">
        <v>344</v>
      </c>
      <c r="E11" s="46" t="s">
        <v>200</v>
      </c>
      <c r="F11" s="96" t="s">
        <v>77</v>
      </c>
      <c r="G11" s="96" t="s">
        <v>77</v>
      </c>
      <c r="H11" s="110" t="s">
        <v>282</v>
      </c>
      <c r="I11" s="110"/>
      <c r="J11" s="43" t="s">
        <v>157</v>
      </c>
      <c r="K11" s="39"/>
    </row>
    <row r="12" spans="1:12" ht="36" x14ac:dyDescent="0.3">
      <c r="A12" s="69" t="s">
        <v>158</v>
      </c>
      <c r="B12" s="45" t="s">
        <v>159</v>
      </c>
      <c r="C12" s="47"/>
      <c r="D12" s="96" t="s">
        <v>344</v>
      </c>
      <c r="E12" s="46" t="s">
        <v>200</v>
      </c>
      <c r="F12" s="96" t="s">
        <v>77</v>
      </c>
      <c r="G12" s="96" t="s">
        <v>77</v>
      </c>
      <c r="H12" s="110" t="s">
        <v>155</v>
      </c>
      <c r="I12" s="110" t="s">
        <v>390</v>
      </c>
      <c r="J12" s="43" t="s">
        <v>157</v>
      </c>
      <c r="K12" s="39" t="s">
        <v>160</v>
      </c>
    </row>
    <row r="13" spans="1:12" ht="18" x14ac:dyDescent="0.3">
      <c r="A13" s="69" t="s">
        <v>143</v>
      </c>
      <c r="B13" s="45" t="s">
        <v>161</v>
      </c>
      <c r="C13" s="47"/>
      <c r="D13" s="96" t="s">
        <v>344</v>
      </c>
      <c r="E13" s="46" t="s">
        <v>200</v>
      </c>
      <c r="F13" s="96" t="s">
        <v>77</v>
      </c>
      <c r="G13" s="96" t="s">
        <v>77</v>
      </c>
      <c r="H13" s="110" t="s">
        <v>155</v>
      </c>
      <c r="I13" s="110" t="s">
        <v>321</v>
      </c>
      <c r="J13" s="43" t="s">
        <v>157</v>
      </c>
      <c r="K13" s="39"/>
    </row>
    <row r="14" spans="1:12" ht="74.400000000000006" customHeight="1" x14ac:dyDescent="0.3">
      <c r="A14" s="69" t="s">
        <v>163</v>
      </c>
      <c r="B14" s="45" t="s">
        <v>285</v>
      </c>
      <c r="C14" s="47"/>
      <c r="D14" s="96" t="s">
        <v>344</v>
      </c>
      <c r="E14" s="46" t="s">
        <v>200</v>
      </c>
      <c r="F14" s="96" t="s">
        <v>325</v>
      </c>
      <c r="G14" s="96" t="s">
        <v>326</v>
      </c>
      <c r="H14" s="110" t="s">
        <v>155</v>
      </c>
      <c r="I14" s="110" t="s">
        <v>324</v>
      </c>
      <c r="J14" s="43" t="s">
        <v>165</v>
      </c>
      <c r="K14" s="39" t="s">
        <v>166</v>
      </c>
      <c r="L14" s="16" t="s">
        <v>323</v>
      </c>
    </row>
    <row r="15" spans="1:12" ht="57" customHeight="1" x14ac:dyDescent="0.3">
      <c r="A15" s="44" t="s">
        <v>167</v>
      </c>
      <c r="B15" s="45" t="s">
        <v>168</v>
      </c>
      <c r="C15" s="47"/>
      <c r="D15" s="96" t="s">
        <v>344</v>
      </c>
      <c r="E15" s="46" t="s">
        <v>201</v>
      </c>
      <c r="F15" s="96" t="s">
        <v>77</v>
      </c>
      <c r="G15" s="96" t="s">
        <v>77</v>
      </c>
      <c r="H15" s="110" t="s">
        <v>282</v>
      </c>
      <c r="I15" s="110" t="s">
        <v>321</v>
      </c>
      <c r="J15" s="43" t="s">
        <v>170</v>
      </c>
      <c r="K15" s="39" t="s">
        <v>171</v>
      </c>
    </row>
    <row r="16" spans="1:12" ht="36" x14ac:dyDescent="0.3">
      <c r="A16" s="44" t="s">
        <v>42</v>
      </c>
      <c r="B16" s="45" t="s">
        <v>172</v>
      </c>
      <c r="C16" s="47"/>
      <c r="D16" s="96" t="s">
        <v>344</v>
      </c>
      <c r="E16" s="46" t="s">
        <v>201</v>
      </c>
      <c r="F16" s="96" t="s">
        <v>77</v>
      </c>
      <c r="G16" s="70"/>
      <c r="H16" s="103" t="s">
        <v>282</v>
      </c>
      <c r="I16" s="103" t="s">
        <v>321</v>
      </c>
      <c r="J16" s="43" t="s">
        <v>170</v>
      </c>
      <c r="K16" s="39" t="s">
        <v>166</v>
      </c>
    </row>
    <row r="17" spans="1:11" ht="54" x14ac:dyDescent="0.3">
      <c r="A17" s="69" t="s">
        <v>174</v>
      </c>
      <c r="B17" s="45" t="s">
        <v>286</v>
      </c>
      <c r="C17" s="47"/>
      <c r="D17" s="96" t="s">
        <v>344</v>
      </c>
      <c r="E17" s="46" t="s">
        <v>200</v>
      </c>
      <c r="F17" s="96" t="s">
        <v>77</v>
      </c>
      <c r="G17" s="104" t="s">
        <v>76</v>
      </c>
      <c r="H17" s="103" t="s">
        <v>155</v>
      </c>
      <c r="I17" s="103" t="s">
        <v>327</v>
      </c>
      <c r="J17" s="43" t="s">
        <v>170</v>
      </c>
      <c r="K17" s="39" t="s">
        <v>176</v>
      </c>
    </row>
    <row r="18" spans="1:11" ht="54" x14ac:dyDescent="0.3">
      <c r="A18" s="69" t="s">
        <v>145</v>
      </c>
      <c r="B18" s="45" t="s">
        <v>287</v>
      </c>
      <c r="C18" s="47"/>
      <c r="D18" s="96" t="s">
        <v>344</v>
      </c>
      <c r="E18" s="46" t="s">
        <v>200</v>
      </c>
      <c r="F18" s="96" t="s">
        <v>77</v>
      </c>
      <c r="G18" s="104" t="s">
        <v>76</v>
      </c>
      <c r="H18" s="103" t="s">
        <v>155</v>
      </c>
      <c r="I18" s="103" t="s">
        <v>327</v>
      </c>
      <c r="J18" s="43" t="s">
        <v>170</v>
      </c>
      <c r="K18" s="39" t="s">
        <v>176</v>
      </c>
    </row>
    <row r="19" spans="1:11" ht="99.75" customHeight="1" x14ac:dyDescent="0.3">
      <c r="A19" s="69" t="s">
        <v>178</v>
      </c>
      <c r="B19" s="45" t="s">
        <v>179</v>
      </c>
      <c r="C19" s="47"/>
      <c r="D19" s="96" t="s">
        <v>344</v>
      </c>
      <c r="E19" s="46" t="s">
        <v>200</v>
      </c>
      <c r="F19" s="104" t="s">
        <v>76</v>
      </c>
      <c r="G19" s="104" t="s">
        <v>76</v>
      </c>
      <c r="H19" s="103" t="s">
        <v>283</v>
      </c>
      <c r="I19" s="103"/>
      <c r="J19" s="43" t="s">
        <v>165</v>
      </c>
      <c r="K19" s="39" t="s">
        <v>180</v>
      </c>
    </row>
    <row r="20" spans="1:11" ht="97.5" customHeight="1" x14ac:dyDescent="0.3">
      <c r="A20" s="44" t="s">
        <v>181</v>
      </c>
      <c r="B20" s="45" t="s">
        <v>182</v>
      </c>
      <c r="C20" s="47"/>
      <c r="D20" s="96" t="s">
        <v>345</v>
      </c>
      <c r="E20" s="46" t="s">
        <v>200</v>
      </c>
      <c r="F20" s="104" t="s">
        <v>77</v>
      </c>
      <c r="G20" s="104" t="s">
        <v>76</v>
      </c>
      <c r="H20" s="103" t="s">
        <v>155</v>
      </c>
      <c r="I20" s="103"/>
      <c r="J20" s="43" t="s">
        <v>170</v>
      </c>
      <c r="K20" s="39" t="s">
        <v>183</v>
      </c>
    </row>
    <row r="21" spans="1:11" ht="59.25" customHeight="1" x14ac:dyDescent="0.3">
      <c r="A21" s="69" t="s">
        <v>184</v>
      </c>
      <c r="B21" s="45" t="s">
        <v>185</v>
      </c>
      <c r="C21" s="47"/>
      <c r="D21" s="96" t="s">
        <v>344</v>
      </c>
      <c r="E21" s="46" t="s">
        <v>200</v>
      </c>
      <c r="F21" s="104" t="s">
        <v>77</v>
      </c>
      <c r="G21" s="104" t="s">
        <v>77</v>
      </c>
      <c r="H21" s="103" t="s">
        <v>282</v>
      </c>
      <c r="I21" s="103" t="s">
        <v>406</v>
      </c>
      <c r="J21" s="43" t="s">
        <v>170</v>
      </c>
      <c r="K21" s="39" t="s">
        <v>187</v>
      </c>
    </row>
    <row r="22" spans="1:11" ht="28.8" x14ac:dyDescent="0.3">
      <c r="A22" s="69" t="s">
        <v>188</v>
      </c>
      <c r="B22" s="45" t="s">
        <v>189</v>
      </c>
      <c r="C22" s="47"/>
      <c r="D22" s="96" t="s">
        <v>344</v>
      </c>
      <c r="E22" s="46" t="s">
        <v>200</v>
      </c>
      <c r="F22" s="104" t="s">
        <v>77</v>
      </c>
      <c r="G22" s="104" t="s">
        <v>77</v>
      </c>
      <c r="H22" s="103" t="s">
        <v>282</v>
      </c>
      <c r="I22" s="103" t="s">
        <v>328</v>
      </c>
      <c r="J22" s="43" t="s">
        <v>170</v>
      </c>
      <c r="K22" s="39" t="s">
        <v>166</v>
      </c>
    </row>
    <row r="23" spans="1:11" ht="39.75" customHeight="1" x14ac:dyDescent="0.3">
      <c r="A23" s="44" t="s">
        <v>144</v>
      </c>
      <c r="B23" s="45" t="s">
        <v>191</v>
      </c>
      <c r="C23" s="47"/>
      <c r="D23" s="96" t="s">
        <v>345</v>
      </c>
      <c r="E23" s="46" t="s">
        <v>201</v>
      </c>
      <c r="F23" s="96" t="s">
        <v>76</v>
      </c>
      <c r="G23" s="70"/>
      <c r="H23" s="110" t="s">
        <v>284</v>
      </c>
      <c r="I23" s="110"/>
      <c r="J23" s="43" t="s">
        <v>165</v>
      </c>
      <c r="K23" s="39" t="s">
        <v>193</v>
      </c>
    </row>
    <row r="24" spans="1:11" ht="36" x14ac:dyDescent="0.3">
      <c r="A24" s="44" t="s">
        <v>194</v>
      </c>
      <c r="B24" s="45" t="s">
        <v>195</v>
      </c>
      <c r="C24" s="47"/>
      <c r="D24" s="96" t="s">
        <v>344</v>
      </c>
      <c r="E24" s="46" t="s">
        <v>201</v>
      </c>
      <c r="F24" s="96" t="s">
        <v>76</v>
      </c>
      <c r="G24" s="70"/>
      <c r="H24" s="110" t="s">
        <v>284</v>
      </c>
      <c r="I24" s="110"/>
      <c r="J24" s="43" t="s">
        <v>165</v>
      </c>
      <c r="K24" s="39" t="s">
        <v>196</v>
      </c>
    </row>
    <row r="25" spans="1:11" ht="54" x14ac:dyDescent="0.3">
      <c r="A25" s="44" t="s">
        <v>305</v>
      </c>
      <c r="B25" s="45" t="s">
        <v>306</v>
      </c>
      <c r="C25" s="47"/>
      <c r="D25" s="96" t="s">
        <v>345</v>
      </c>
      <c r="E25" s="46" t="s">
        <v>201</v>
      </c>
      <c r="F25" s="96" t="s">
        <v>76</v>
      </c>
      <c r="G25" s="70"/>
      <c r="H25" s="110" t="s">
        <v>284</v>
      </c>
      <c r="I25" s="110"/>
      <c r="J25" s="43" t="s">
        <v>165</v>
      </c>
      <c r="K25" s="39" t="s">
        <v>196</v>
      </c>
    </row>
    <row r="27" spans="1:11" x14ac:dyDescent="0.3">
      <c r="A27" s="71"/>
      <c r="B27" s="4" t="s">
        <v>407</v>
      </c>
    </row>
    <row r="28" spans="1:11" ht="28.8" x14ac:dyDescent="0.3">
      <c r="H28" s="41" t="s">
        <v>307</v>
      </c>
      <c r="I28" s="41" t="s">
        <v>198</v>
      </c>
      <c r="J28" s="41" t="s">
        <v>199</v>
      </c>
    </row>
    <row r="29" spans="1:11" x14ac:dyDescent="0.3">
      <c r="D29" s="17" t="s">
        <v>344</v>
      </c>
      <c r="H29" s="4" t="s">
        <v>282</v>
      </c>
      <c r="J29" s="4" t="s">
        <v>157</v>
      </c>
    </row>
    <row r="30" spans="1:11" x14ac:dyDescent="0.3">
      <c r="D30" s="17" t="s">
        <v>345</v>
      </c>
      <c r="H30" s="4" t="s">
        <v>155</v>
      </c>
      <c r="J30" s="4" t="s">
        <v>170</v>
      </c>
    </row>
    <row r="31" spans="1:11" x14ac:dyDescent="0.3">
      <c r="H31" s="4" t="s">
        <v>283</v>
      </c>
      <c r="J31" s="4" t="s">
        <v>165</v>
      </c>
    </row>
    <row r="32" spans="1:11" x14ac:dyDescent="0.3">
      <c r="H32" s="4" t="s">
        <v>284</v>
      </c>
    </row>
  </sheetData>
  <mergeCells count="7">
    <mergeCell ref="A1:K1"/>
    <mergeCell ref="A3:K3"/>
    <mergeCell ref="A5:A6"/>
    <mergeCell ref="B5:B6"/>
    <mergeCell ref="C5:C6"/>
    <mergeCell ref="D5:D6"/>
    <mergeCell ref="E5:I5"/>
  </mergeCells>
  <dataValidations count="4">
    <dataValidation type="list" allowBlank="1" showInputMessage="1" showErrorMessage="1" sqref="D7:D25" xr:uid="{00000000-0002-0000-1100-000000000000}">
      <formula1>$D$29:$D$30</formula1>
    </dataValidation>
    <dataValidation type="list" allowBlank="1" showInputMessage="1" showErrorMessage="1" sqref="H11:H25" xr:uid="{00000000-0002-0000-1100-000001000000}">
      <formula1>$H$29:$H$32</formula1>
    </dataValidation>
    <dataValidation type="list" allowBlank="1" showInputMessage="1" showErrorMessage="1" sqref="H7:H10" xr:uid="{00000000-0002-0000-1100-000002000000}">
      <formula1>$H$29:$H$31</formula1>
    </dataValidation>
    <dataValidation type="list" allowBlank="1" showInputMessage="1" showErrorMessage="1" sqref="J7:J25" xr:uid="{00000000-0002-0000-1100-000003000000}">
      <formula1>$J$29:$J$31</formula1>
    </dataValidation>
  </dataValidations>
  <pageMargins left="0.70866141732283472" right="0.70866141732283472" top="0.74803149606299213" bottom="0.74803149606299213" header="0.31496062992125984" footer="0.31496062992125984"/>
  <pageSetup paperSize="9" scale="65" fitToHeight="4"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pane ySplit="3" topLeftCell="A4" activePane="bottomLeft" state="frozen"/>
      <selection activeCell="A6" sqref="A6"/>
      <selection pane="bottomLeft" activeCell="A6" sqref="A6"/>
    </sheetView>
  </sheetViews>
  <sheetFormatPr defaultColWidth="9.109375" defaultRowHeight="14.4" x14ac:dyDescent="0.3"/>
  <cols>
    <col min="1" max="1" width="13.6640625" style="16" customWidth="1"/>
    <col min="2" max="2" width="40.109375" style="16" customWidth="1"/>
    <col min="3" max="3" width="9.109375" style="14"/>
    <col min="4" max="4" width="52.44140625" style="16" customWidth="1"/>
    <col min="5" max="5" width="13" style="14" customWidth="1"/>
    <col min="6" max="6" width="36.88671875" style="4" customWidth="1"/>
    <col min="7" max="7" width="14" style="15" customWidth="1"/>
    <col min="8" max="8" width="55.44140625" style="17" customWidth="1"/>
    <col min="9" max="16384" width="9.109375" style="16"/>
  </cols>
  <sheetData>
    <row r="3" spans="1:8" ht="28.8" x14ac:dyDescent="0.3">
      <c r="A3" s="3" t="s">
        <v>27</v>
      </c>
      <c r="B3" s="3" t="s">
        <v>28</v>
      </c>
      <c r="C3" s="3" t="s">
        <v>29</v>
      </c>
      <c r="D3" s="3" t="s">
        <v>30</v>
      </c>
      <c r="E3" s="3" t="s">
        <v>31</v>
      </c>
      <c r="F3" s="3" t="s">
        <v>24</v>
      </c>
      <c r="G3" s="3" t="s">
        <v>33</v>
      </c>
      <c r="H3" s="3" t="s">
        <v>34</v>
      </c>
    </row>
    <row r="4" spans="1:8" x14ac:dyDescent="0.3">
      <c r="A4" s="65">
        <v>0</v>
      </c>
      <c r="B4" s="66" t="s">
        <v>215</v>
      </c>
      <c r="C4" s="65">
        <v>0</v>
      </c>
      <c r="D4" s="64" t="s">
        <v>215</v>
      </c>
      <c r="E4" s="65"/>
      <c r="F4" s="66"/>
      <c r="G4" s="67"/>
      <c r="H4" s="68"/>
    </row>
    <row r="5" spans="1:8" x14ac:dyDescent="0.3">
      <c r="A5" s="65">
        <v>1</v>
      </c>
      <c r="B5" s="66" t="s">
        <v>216</v>
      </c>
      <c r="C5" s="65" t="s">
        <v>229</v>
      </c>
      <c r="D5" s="64" t="s">
        <v>217</v>
      </c>
      <c r="E5" s="65"/>
      <c r="F5" s="66"/>
      <c r="G5" s="67"/>
      <c r="H5" s="68"/>
    </row>
    <row r="6" spans="1:8" x14ac:dyDescent="0.3">
      <c r="A6" s="65">
        <v>1</v>
      </c>
      <c r="B6" s="66" t="s">
        <v>216</v>
      </c>
      <c r="C6" s="65" t="s">
        <v>230</v>
      </c>
      <c r="D6" s="64" t="s">
        <v>218</v>
      </c>
      <c r="E6" s="65" t="s">
        <v>263</v>
      </c>
      <c r="F6" s="66" t="s">
        <v>264</v>
      </c>
      <c r="G6" s="67" t="s">
        <v>35</v>
      </c>
      <c r="H6" s="68"/>
    </row>
    <row r="7" spans="1:8" x14ac:dyDescent="0.3">
      <c r="A7" s="65">
        <v>1</v>
      </c>
      <c r="B7" s="66" t="s">
        <v>216</v>
      </c>
      <c r="C7" s="65" t="s">
        <v>231</v>
      </c>
      <c r="D7" s="64" t="s">
        <v>219</v>
      </c>
      <c r="E7" s="65"/>
      <c r="F7" s="66"/>
      <c r="G7" s="67" t="s">
        <v>32</v>
      </c>
      <c r="H7" s="68"/>
    </row>
    <row r="8" spans="1:8" x14ac:dyDescent="0.3">
      <c r="A8" s="65">
        <v>1</v>
      </c>
      <c r="B8" s="66" t="s">
        <v>216</v>
      </c>
      <c r="C8" s="65" t="s">
        <v>232</v>
      </c>
      <c r="D8" s="64" t="s">
        <v>220</v>
      </c>
      <c r="E8" s="65"/>
      <c r="F8" s="66"/>
      <c r="G8" s="67"/>
      <c r="H8" s="68"/>
    </row>
    <row r="9" spans="1:8" x14ac:dyDescent="0.3">
      <c r="A9" s="65">
        <v>1</v>
      </c>
      <c r="B9" s="66" t="s">
        <v>216</v>
      </c>
      <c r="C9" s="65" t="s">
        <v>233</v>
      </c>
      <c r="D9" s="64" t="s">
        <v>221</v>
      </c>
      <c r="E9" s="65"/>
      <c r="F9" s="66"/>
      <c r="G9" s="67"/>
      <c r="H9" s="68"/>
    </row>
    <row r="10" spans="1:8" x14ac:dyDescent="0.3">
      <c r="A10" s="65">
        <v>1</v>
      </c>
      <c r="B10" s="66" t="s">
        <v>216</v>
      </c>
      <c r="C10" s="65" t="s">
        <v>234</v>
      </c>
      <c r="D10" s="64" t="s">
        <v>222</v>
      </c>
      <c r="E10" s="65"/>
      <c r="F10" s="66"/>
      <c r="G10" s="67" t="s">
        <v>36</v>
      </c>
      <c r="H10" s="68"/>
    </row>
    <row r="11" spans="1:8" ht="28.8" x14ac:dyDescent="0.3">
      <c r="A11" s="65">
        <v>2</v>
      </c>
      <c r="B11" s="66" t="s">
        <v>227</v>
      </c>
      <c r="C11" s="65" t="s">
        <v>235</v>
      </c>
      <c r="D11" s="64" t="s">
        <v>226</v>
      </c>
      <c r="E11" s="65" t="s">
        <v>265</v>
      </c>
      <c r="F11" s="66" t="s">
        <v>266</v>
      </c>
      <c r="G11" s="67" t="s">
        <v>35</v>
      </c>
      <c r="H11" s="68" t="s">
        <v>273</v>
      </c>
    </row>
    <row r="12" spans="1:8" x14ac:dyDescent="0.3">
      <c r="A12" s="65">
        <v>2</v>
      </c>
      <c r="B12" s="66" t="s">
        <v>227</v>
      </c>
      <c r="C12" s="65" t="s">
        <v>236</v>
      </c>
      <c r="D12" s="64" t="s">
        <v>223</v>
      </c>
      <c r="E12" s="65"/>
      <c r="F12" s="66"/>
      <c r="G12" s="67"/>
      <c r="H12" s="68"/>
    </row>
    <row r="13" spans="1:8" x14ac:dyDescent="0.3">
      <c r="A13" s="65">
        <v>2</v>
      </c>
      <c r="B13" s="66" t="s">
        <v>227</v>
      </c>
      <c r="C13" s="65" t="s">
        <v>237</v>
      </c>
      <c r="D13" s="64" t="s">
        <v>228</v>
      </c>
      <c r="E13" s="65" t="s">
        <v>267</v>
      </c>
      <c r="F13" s="66" t="s">
        <v>268</v>
      </c>
      <c r="G13" s="67"/>
      <c r="H13" s="68"/>
    </row>
    <row r="14" spans="1:8" ht="43.2" x14ac:dyDescent="0.3">
      <c r="A14" s="65">
        <v>2</v>
      </c>
      <c r="B14" s="66" t="s">
        <v>227</v>
      </c>
      <c r="C14" s="65" t="s">
        <v>238</v>
      </c>
      <c r="D14" s="64" t="s">
        <v>224</v>
      </c>
      <c r="E14" s="65" t="s">
        <v>269</v>
      </c>
      <c r="F14" s="66" t="s">
        <v>270</v>
      </c>
      <c r="G14" s="67" t="s">
        <v>37</v>
      </c>
      <c r="H14" s="68" t="s">
        <v>274</v>
      </c>
    </row>
    <row r="15" spans="1:8" x14ac:dyDescent="0.3">
      <c r="A15" s="65">
        <v>2</v>
      </c>
      <c r="B15" s="66" t="s">
        <v>227</v>
      </c>
      <c r="C15" s="65" t="s">
        <v>239</v>
      </c>
      <c r="D15" s="64" t="s">
        <v>225</v>
      </c>
      <c r="E15" s="65"/>
      <c r="F15" s="66"/>
      <c r="G15" s="67" t="s">
        <v>36</v>
      </c>
      <c r="H15" s="68" t="s">
        <v>275</v>
      </c>
    </row>
    <row r="16" spans="1:8" ht="28.8" x14ac:dyDescent="0.3">
      <c r="A16" s="65">
        <v>3</v>
      </c>
      <c r="B16" s="66" t="s">
        <v>240</v>
      </c>
      <c r="C16" s="65" t="s">
        <v>241</v>
      </c>
      <c r="D16" s="64" t="s">
        <v>244</v>
      </c>
      <c r="E16" s="65" t="s">
        <v>271</v>
      </c>
      <c r="F16" s="66" t="s">
        <v>272</v>
      </c>
      <c r="G16" s="67" t="s">
        <v>276</v>
      </c>
      <c r="H16" s="68" t="s">
        <v>277</v>
      </c>
    </row>
    <row r="17" spans="1:8" x14ac:dyDescent="0.3">
      <c r="A17" s="65">
        <v>3</v>
      </c>
      <c r="B17" s="66" t="s">
        <v>240</v>
      </c>
      <c r="C17" s="65" t="s">
        <v>242</v>
      </c>
      <c r="D17" s="64" t="s">
        <v>245</v>
      </c>
      <c r="E17" s="65"/>
      <c r="F17" s="66"/>
      <c r="G17" s="67"/>
      <c r="H17" s="68"/>
    </row>
    <row r="18" spans="1:8" x14ac:dyDescent="0.3">
      <c r="A18" s="65">
        <v>3</v>
      </c>
      <c r="B18" s="66" t="s">
        <v>240</v>
      </c>
      <c r="C18" s="65" t="s">
        <v>243</v>
      </c>
      <c r="D18" s="64" t="s">
        <v>246</v>
      </c>
      <c r="E18" s="65"/>
      <c r="F18" s="66"/>
      <c r="G18" s="67" t="s">
        <v>38</v>
      </c>
      <c r="H18" s="68" t="s">
        <v>278</v>
      </c>
    </row>
    <row r="19" spans="1:8" ht="28.8" x14ac:dyDescent="0.3">
      <c r="A19" s="65">
        <v>4</v>
      </c>
      <c r="B19" s="66" t="s">
        <v>247</v>
      </c>
      <c r="C19" s="65" t="s">
        <v>248</v>
      </c>
      <c r="D19" s="64" t="s">
        <v>252</v>
      </c>
      <c r="E19" s="65"/>
      <c r="F19" s="66"/>
      <c r="G19" s="67" t="s">
        <v>35</v>
      </c>
      <c r="H19" s="68" t="s">
        <v>279</v>
      </c>
    </row>
    <row r="20" spans="1:8" ht="28.8" x14ac:dyDescent="0.3">
      <c r="A20" s="65">
        <v>4</v>
      </c>
      <c r="B20" s="66" t="s">
        <v>247</v>
      </c>
      <c r="C20" s="65" t="s">
        <v>249</v>
      </c>
      <c r="D20" s="64" t="s">
        <v>253</v>
      </c>
      <c r="E20" s="65"/>
      <c r="F20" s="66"/>
      <c r="G20" s="67"/>
      <c r="H20" s="68" t="s">
        <v>280</v>
      </c>
    </row>
    <row r="21" spans="1:8" x14ac:dyDescent="0.3">
      <c r="A21" s="65">
        <v>4</v>
      </c>
      <c r="B21" s="66" t="s">
        <v>247</v>
      </c>
      <c r="C21" s="65" t="s">
        <v>250</v>
      </c>
      <c r="D21" s="64" t="s">
        <v>254</v>
      </c>
      <c r="E21" s="65"/>
      <c r="F21" s="66"/>
      <c r="G21" s="67"/>
      <c r="H21" s="68"/>
    </row>
    <row r="22" spans="1:8" x14ac:dyDescent="0.3">
      <c r="A22" s="65">
        <v>4</v>
      </c>
      <c r="B22" s="66" t="s">
        <v>247</v>
      </c>
      <c r="C22" s="65" t="s">
        <v>251</v>
      </c>
      <c r="D22" s="64" t="s">
        <v>255</v>
      </c>
      <c r="E22" s="65"/>
      <c r="F22" s="66"/>
      <c r="G22" s="67" t="s">
        <v>38</v>
      </c>
      <c r="H22" s="68" t="s">
        <v>281</v>
      </c>
    </row>
    <row r="23" spans="1:8" x14ac:dyDescent="0.3">
      <c r="A23" s="65">
        <v>5</v>
      </c>
      <c r="B23" s="66" t="s">
        <v>259</v>
      </c>
      <c r="C23" s="65" t="s">
        <v>260</v>
      </c>
      <c r="D23" s="64" t="s">
        <v>256</v>
      </c>
      <c r="E23" s="65"/>
      <c r="F23" s="66"/>
      <c r="G23" s="67"/>
      <c r="H23" s="68"/>
    </row>
    <row r="24" spans="1:8" x14ac:dyDescent="0.3">
      <c r="A24" s="65">
        <v>5</v>
      </c>
      <c r="B24" s="66" t="s">
        <v>259</v>
      </c>
      <c r="C24" s="65" t="s">
        <v>261</v>
      </c>
      <c r="D24" s="64" t="s">
        <v>257</v>
      </c>
      <c r="E24" s="65"/>
      <c r="F24" s="66"/>
      <c r="G24" s="67" t="s">
        <v>38</v>
      </c>
      <c r="H24" s="68" t="s">
        <v>281</v>
      </c>
    </row>
    <row r="25" spans="1:8" x14ac:dyDescent="0.3">
      <c r="A25" s="65">
        <v>5</v>
      </c>
      <c r="B25" s="66" t="s">
        <v>259</v>
      </c>
      <c r="C25" s="65" t="s">
        <v>262</v>
      </c>
      <c r="D25" s="64" t="s">
        <v>258</v>
      </c>
      <c r="E25" s="65"/>
      <c r="F25" s="66"/>
      <c r="G25" s="67"/>
      <c r="H25" s="68"/>
    </row>
  </sheetData>
  <autoFilter ref="A3:H25" xr:uid="{00000000-0009-0000-0000-000001000000}"/>
  <pageMargins left="0.7" right="0.7" top="0.75" bottom="0.75" header="0.3" footer="0.3"/>
  <pageSetup paperSize="9" orientation="portrait" horizontalDpi="12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32"/>
  <sheetViews>
    <sheetView workbookViewId="0">
      <selection activeCell="A6" sqref="A6"/>
    </sheetView>
  </sheetViews>
  <sheetFormatPr defaultRowHeight="14.4" x14ac:dyDescent="0.3"/>
  <cols>
    <col min="1" max="1" width="10.109375" customWidth="1"/>
    <col min="2" max="2" width="39.109375" bestFit="1" customWidth="1"/>
    <col min="3" max="3" width="63.88671875" bestFit="1" customWidth="1"/>
    <col min="4" max="4" width="16" bestFit="1" customWidth="1"/>
  </cols>
  <sheetData>
    <row r="3" spans="1:4" x14ac:dyDescent="0.3">
      <c r="A3" s="72" t="s">
        <v>27</v>
      </c>
      <c r="B3" s="72" t="s">
        <v>28</v>
      </c>
      <c r="C3" s="72" t="s">
        <v>30</v>
      </c>
      <c r="D3" s="72" t="s">
        <v>33</v>
      </c>
    </row>
    <row r="4" spans="1:4" x14ac:dyDescent="0.3">
      <c r="A4">
        <v>0</v>
      </c>
      <c r="B4" t="s">
        <v>215</v>
      </c>
      <c r="C4" t="s">
        <v>215</v>
      </c>
      <c r="D4" t="s">
        <v>39</v>
      </c>
    </row>
    <row r="5" spans="1:4" x14ac:dyDescent="0.3">
      <c r="B5" t="s">
        <v>288</v>
      </c>
    </row>
    <row r="6" spans="1:4" x14ac:dyDescent="0.3">
      <c r="A6">
        <v>1</v>
      </c>
      <c r="B6" t="s">
        <v>216</v>
      </c>
      <c r="C6" t="s">
        <v>217</v>
      </c>
      <c r="D6" t="s">
        <v>39</v>
      </c>
    </row>
    <row r="7" spans="1:4" x14ac:dyDescent="0.3">
      <c r="C7" t="s">
        <v>218</v>
      </c>
      <c r="D7" t="s">
        <v>35</v>
      </c>
    </row>
    <row r="8" spans="1:4" x14ac:dyDescent="0.3">
      <c r="C8" t="s">
        <v>222</v>
      </c>
      <c r="D8" t="s">
        <v>36</v>
      </c>
    </row>
    <row r="9" spans="1:4" x14ac:dyDescent="0.3">
      <c r="C9" t="s">
        <v>219</v>
      </c>
      <c r="D9" t="s">
        <v>32</v>
      </c>
    </row>
    <row r="10" spans="1:4" x14ac:dyDescent="0.3">
      <c r="C10" t="s">
        <v>221</v>
      </c>
      <c r="D10" t="s">
        <v>39</v>
      </c>
    </row>
    <row r="11" spans="1:4" x14ac:dyDescent="0.3">
      <c r="C11" t="s">
        <v>220</v>
      </c>
      <c r="D11" t="s">
        <v>39</v>
      </c>
    </row>
    <row r="12" spans="1:4" x14ac:dyDescent="0.3">
      <c r="B12" t="s">
        <v>289</v>
      </c>
    </row>
    <row r="13" spans="1:4" x14ac:dyDescent="0.3">
      <c r="A13">
        <v>2</v>
      </c>
      <c r="B13" t="s">
        <v>227</v>
      </c>
      <c r="C13" t="s">
        <v>224</v>
      </c>
      <c r="D13" t="s">
        <v>37</v>
      </c>
    </row>
    <row r="14" spans="1:4" x14ac:dyDescent="0.3">
      <c r="C14" t="s">
        <v>225</v>
      </c>
      <c r="D14" t="s">
        <v>36</v>
      </c>
    </row>
    <row r="15" spans="1:4" x14ac:dyDescent="0.3">
      <c r="C15" t="s">
        <v>223</v>
      </c>
      <c r="D15" t="s">
        <v>39</v>
      </c>
    </row>
    <row r="16" spans="1:4" x14ac:dyDescent="0.3">
      <c r="C16" t="s">
        <v>228</v>
      </c>
      <c r="D16" t="s">
        <v>39</v>
      </c>
    </row>
    <row r="17" spans="1:4" x14ac:dyDescent="0.3">
      <c r="C17" t="s">
        <v>226</v>
      </c>
      <c r="D17" t="s">
        <v>35</v>
      </c>
    </row>
    <row r="18" spans="1:4" x14ac:dyDescent="0.3">
      <c r="B18" t="s">
        <v>290</v>
      </c>
    </row>
    <row r="19" spans="1:4" x14ac:dyDescent="0.3">
      <c r="A19">
        <v>3</v>
      </c>
      <c r="B19" t="s">
        <v>240</v>
      </c>
      <c r="C19" t="s">
        <v>245</v>
      </c>
      <c r="D19" t="s">
        <v>39</v>
      </c>
    </row>
    <row r="20" spans="1:4" x14ac:dyDescent="0.3">
      <c r="C20" t="s">
        <v>244</v>
      </c>
      <c r="D20" t="s">
        <v>276</v>
      </c>
    </row>
    <row r="21" spans="1:4" x14ac:dyDescent="0.3">
      <c r="C21" t="s">
        <v>246</v>
      </c>
      <c r="D21" t="s">
        <v>38</v>
      </c>
    </row>
    <row r="22" spans="1:4" x14ac:dyDescent="0.3">
      <c r="B22" t="s">
        <v>291</v>
      </c>
    </row>
    <row r="23" spans="1:4" x14ac:dyDescent="0.3">
      <c r="A23">
        <v>4</v>
      </c>
      <c r="B23" t="s">
        <v>247</v>
      </c>
      <c r="C23" t="s">
        <v>253</v>
      </c>
      <c r="D23" t="s">
        <v>39</v>
      </c>
    </row>
    <row r="24" spans="1:4" x14ac:dyDescent="0.3">
      <c r="C24" t="s">
        <v>254</v>
      </c>
      <c r="D24" t="s">
        <v>39</v>
      </c>
    </row>
    <row r="25" spans="1:4" x14ac:dyDescent="0.3">
      <c r="C25" t="s">
        <v>252</v>
      </c>
      <c r="D25" t="s">
        <v>35</v>
      </c>
    </row>
    <row r="26" spans="1:4" x14ac:dyDescent="0.3">
      <c r="C26" t="s">
        <v>255</v>
      </c>
      <c r="D26" t="s">
        <v>38</v>
      </c>
    </row>
    <row r="27" spans="1:4" x14ac:dyDescent="0.3">
      <c r="B27" t="s">
        <v>292</v>
      </c>
    </row>
    <row r="28" spans="1:4" x14ac:dyDescent="0.3">
      <c r="A28">
        <v>5</v>
      </c>
      <c r="B28" t="s">
        <v>259</v>
      </c>
      <c r="C28" t="s">
        <v>257</v>
      </c>
      <c r="D28" t="s">
        <v>38</v>
      </c>
    </row>
    <row r="29" spans="1:4" x14ac:dyDescent="0.3">
      <c r="C29" t="s">
        <v>256</v>
      </c>
      <c r="D29" t="s">
        <v>39</v>
      </c>
    </row>
    <row r="30" spans="1:4" x14ac:dyDescent="0.3">
      <c r="C30" t="s">
        <v>258</v>
      </c>
      <c r="D30" t="s">
        <v>39</v>
      </c>
    </row>
    <row r="31" spans="1:4" x14ac:dyDescent="0.3">
      <c r="B31" t="s">
        <v>293</v>
      </c>
    </row>
    <row r="32" spans="1:4" x14ac:dyDescent="0.3">
      <c r="A32"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33"/>
  <sheetViews>
    <sheetView topLeftCell="A9" workbookViewId="0">
      <selection activeCell="A6" sqref="A6"/>
    </sheetView>
  </sheetViews>
  <sheetFormatPr defaultRowHeight="14.4" x14ac:dyDescent="0.3"/>
  <cols>
    <col min="1" max="1" width="10.109375" customWidth="1"/>
    <col min="2" max="2" width="9.33203125" customWidth="1"/>
    <col min="3" max="4" width="63.88671875" bestFit="1" customWidth="1"/>
  </cols>
  <sheetData>
    <row r="3" spans="1:4" x14ac:dyDescent="0.3">
      <c r="A3" s="72" t="s">
        <v>33</v>
      </c>
      <c r="B3" s="72" t="s">
        <v>27</v>
      </c>
      <c r="C3" s="72" t="s">
        <v>28</v>
      </c>
      <c r="D3" s="72" t="s">
        <v>30</v>
      </c>
    </row>
    <row r="4" spans="1:4" x14ac:dyDescent="0.3">
      <c r="A4" t="s">
        <v>32</v>
      </c>
      <c r="B4">
        <v>1</v>
      </c>
      <c r="C4" t="s">
        <v>216</v>
      </c>
      <c r="D4" t="s">
        <v>219</v>
      </c>
    </row>
    <row r="5" spans="1:4" x14ac:dyDescent="0.3">
      <c r="A5" t="s">
        <v>294</v>
      </c>
    </row>
    <row r="6" spans="1:4" x14ac:dyDescent="0.3">
      <c r="A6" t="s">
        <v>35</v>
      </c>
      <c r="B6">
        <v>1</v>
      </c>
      <c r="C6" t="s">
        <v>216</v>
      </c>
      <c r="D6" t="s">
        <v>218</v>
      </c>
    </row>
    <row r="7" spans="1:4" x14ac:dyDescent="0.3">
      <c r="B7">
        <v>2</v>
      </c>
      <c r="C7" t="s">
        <v>227</v>
      </c>
      <c r="D7" t="s">
        <v>226</v>
      </c>
    </row>
    <row r="8" spans="1:4" x14ac:dyDescent="0.3">
      <c r="B8">
        <v>4</v>
      </c>
      <c r="C8" t="s">
        <v>247</v>
      </c>
      <c r="D8" t="s">
        <v>252</v>
      </c>
    </row>
    <row r="9" spans="1:4" x14ac:dyDescent="0.3">
      <c r="A9" t="s">
        <v>295</v>
      </c>
    </row>
    <row r="10" spans="1:4" x14ac:dyDescent="0.3">
      <c r="A10" t="s">
        <v>36</v>
      </c>
      <c r="B10">
        <v>1</v>
      </c>
      <c r="C10" t="s">
        <v>216</v>
      </c>
      <c r="D10" t="s">
        <v>222</v>
      </c>
    </row>
    <row r="11" spans="1:4" x14ac:dyDescent="0.3">
      <c r="B11">
        <v>2</v>
      </c>
      <c r="C11" t="s">
        <v>227</v>
      </c>
      <c r="D11" t="s">
        <v>225</v>
      </c>
    </row>
    <row r="12" spans="1:4" x14ac:dyDescent="0.3">
      <c r="A12" t="s">
        <v>296</v>
      </c>
    </row>
    <row r="13" spans="1:4" x14ac:dyDescent="0.3">
      <c r="A13" t="s">
        <v>37</v>
      </c>
      <c r="B13">
        <v>2</v>
      </c>
      <c r="C13" t="s">
        <v>227</v>
      </c>
      <c r="D13" t="s">
        <v>224</v>
      </c>
    </row>
    <row r="14" spans="1:4" x14ac:dyDescent="0.3">
      <c r="A14" t="s">
        <v>297</v>
      </c>
    </row>
    <row r="15" spans="1:4" x14ac:dyDescent="0.3">
      <c r="A15" t="s">
        <v>276</v>
      </c>
      <c r="B15">
        <v>3</v>
      </c>
      <c r="C15" t="s">
        <v>240</v>
      </c>
      <c r="D15" t="s">
        <v>244</v>
      </c>
    </row>
    <row r="16" spans="1:4" x14ac:dyDescent="0.3">
      <c r="A16" t="s">
        <v>298</v>
      </c>
    </row>
    <row r="17" spans="1:4" x14ac:dyDescent="0.3">
      <c r="A17" t="s">
        <v>38</v>
      </c>
      <c r="B17">
        <v>3</v>
      </c>
      <c r="C17" t="s">
        <v>240</v>
      </c>
      <c r="D17" t="s">
        <v>246</v>
      </c>
    </row>
    <row r="18" spans="1:4" x14ac:dyDescent="0.3">
      <c r="B18">
        <v>4</v>
      </c>
      <c r="C18" t="s">
        <v>247</v>
      </c>
      <c r="D18" t="s">
        <v>255</v>
      </c>
    </row>
    <row r="19" spans="1:4" x14ac:dyDescent="0.3">
      <c r="B19">
        <v>5</v>
      </c>
      <c r="C19" t="s">
        <v>259</v>
      </c>
      <c r="D19" t="s">
        <v>257</v>
      </c>
    </row>
    <row r="20" spans="1:4" x14ac:dyDescent="0.3">
      <c r="A20" t="s">
        <v>299</v>
      </c>
    </row>
    <row r="21" spans="1:4" x14ac:dyDescent="0.3">
      <c r="A21" t="s">
        <v>39</v>
      </c>
      <c r="B21">
        <v>0</v>
      </c>
      <c r="C21" t="s">
        <v>215</v>
      </c>
      <c r="D21" t="s">
        <v>215</v>
      </c>
    </row>
    <row r="22" spans="1:4" x14ac:dyDescent="0.3">
      <c r="B22">
        <v>1</v>
      </c>
      <c r="C22" t="s">
        <v>216</v>
      </c>
      <c r="D22" t="s">
        <v>217</v>
      </c>
    </row>
    <row r="23" spans="1:4" x14ac:dyDescent="0.3">
      <c r="D23" t="s">
        <v>221</v>
      </c>
    </row>
    <row r="24" spans="1:4" x14ac:dyDescent="0.3">
      <c r="D24" t="s">
        <v>220</v>
      </c>
    </row>
    <row r="25" spans="1:4" x14ac:dyDescent="0.3">
      <c r="B25">
        <v>2</v>
      </c>
      <c r="C25" t="s">
        <v>227</v>
      </c>
      <c r="D25" t="s">
        <v>223</v>
      </c>
    </row>
    <row r="26" spans="1:4" x14ac:dyDescent="0.3">
      <c r="D26" t="s">
        <v>228</v>
      </c>
    </row>
    <row r="27" spans="1:4" x14ac:dyDescent="0.3">
      <c r="B27">
        <v>3</v>
      </c>
      <c r="C27" t="s">
        <v>240</v>
      </c>
      <c r="D27" t="s">
        <v>245</v>
      </c>
    </row>
    <row r="28" spans="1:4" x14ac:dyDescent="0.3">
      <c r="B28">
        <v>4</v>
      </c>
      <c r="C28" t="s">
        <v>247</v>
      </c>
      <c r="D28" t="s">
        <v>253</v>
      </c>
    </row>
    <row r="29" spans="1:4" x14ac:dyDescent="0.3">
      <c r="D29" t="s">
        <v>254</v>
      </c>
    </row>
    <row r="30" spans="1:4" x14ac:dyDescent="0.3">
      <c r="B30">
        <v>5</v>
      </c>
      <c r="C30" t="s">
        <v>259</v>
      </c>
      <c r="D30" t="s">
        <v>256</v>
      </c>
    </row>
    <row r="31" spans="1:4" x14ac:dyDescent="0.3">
      <c r="D31" t="s">
        <v>258</v>
      </c>
    </row>
    <row r="32" spans="1:4" x14ac:dyDescent="0.3">
      <c r="A32" t="s">
        <v>300</v>
      </c>
    </row>
    <row r="33" spans="1:1" x14ac:dyDescent="0.3">
      <c r="A33" t="s">
        <v>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48"/>
  <sheetViews>
    <sheetView showGridLines="0" tabSelected="1" zoomScale="90" zoomScaleNormal="90" workbookViewId="0">
      <selection activeCell="C12" sqref="C12"/>
    </sheetView>
  </sheetViews>
  <sheetFormatPr defaultColWidth="8.6640625" defaultRowHeight="14.4" x14ac:dyDescent="0.3"/>
  <cols>
    <col min="1" max="1" width="35.44140625" style="16" customWidth="1"/>
    <col min="2" max="2" width="58.109375" style="16" customWidth="1"/>
    <col min="3" max="3" width="39.33203125" style="16" customWidth="1"/>
    <col min="4" max="4" width="16" style="16" bestFit="1" customWidth="1"/>
    <col min="5" max="16384" width="8.6640625" style="16"/>
  </cols>
  <sheetData>
    <row r="1" spans="1:5" ht="15" thickBot="1" x14ac:dyDescent="0.35"/>
    <row r="2" spans="1:5" ht="36" x14ac:dyDescent="0.3">
      <c r="A2" s="75" t="s">
        <v>28</v>
      </c>
      <c r="B2" s="75" t="s">
        <v>30</v>
      </c>
      <c r="C2" s="75" t="s">
        <v>370</v>
      </c>
      <c r="D2" s="75" t="s">
        <v>33</v>
      </c>
    </row>
    <row r="3" spans="1:5" ht="36" x14ac:dyDescent="0.3">
      <c r="A3" s="177" t="s">
        <v>215</v>
      </c>
      <c r="B3" s="106" t="s">
        <v>466</v>
      </c>
      <c r="C3" s="108" t="s">
        <v>215</v>
      </c>
      <c r="D3" s="107" t="s">
        <v>475</v>
      </c>
    </row>
    <row r="4" spans="1:5" ht="18" x14ac:dyDescent="0.3">
      <c r="A4" s="178"/>
      <c r="B4" s="106" t="s">
        <v>491</v>
      </c>
      <c r="C4" s="108" t="s">
        <v>215</v>
      </c>
      <c r="D4" s="107" t="s">
        <v>32</v>
      </c>
    </row>
    <row r="5" spans="1:5" ht="18" x14ac:dyDescent="0.3">
      <c r="A5" s="178"/>
      <c r="B5" s="106" t="s">
        <v>477</v>
      </c>
      <c r="C5" s="108" t="s">
        <v>215</v>
      </c>
      <c r="D5" s="107"/>
    </row>
    <row r="6" spans="1:5" ht="18" x14ac:dyDescent="0.3">
      <c r="A6" s="178"/>
      <c r="B6" s="106" t="s">
        <v>478</v>
      </c>
      <c r="C6" s="108" t="s">
        <v>215</v>
      </c>
      <c r="D6" s="107"/>
    </row>
    <row r="7" spans="1:5" ht="18" x14ac:dyDescent="0.3">
      <c r="A7" s="178"/>
      <c r="B7" s="106" t="s">
        <v>479</v>
      </c>
      <c r="C7" s="108" t="s">
        <v>215</v>
      </c>
      <c r="D7" s="107"/>
    </row>
    <row r="8" spans="1:5" ht="18" x14ac:dyDescent="0.3">
      <c r="A8" s="179"/>
      <c r="B8" s="106" t="s">
        <v>480</v>
      </c>
      <c r="C8" s="108" t="s">
        <v>215</v>
      </c>
      <c r="D8" s="107"/>
    </row>
    <row r="9" spans="1:5" ht="18" x14ac:dyDescent="0.3">
      <c r="A9" s="177" t="s">
        <v>419</v>
      </c>
      <c r="B9" s="106" t="s">
        <v>467</v>
      </c>
      <c r="C9" s="108" t="s">
        <v>464</v>
      </c>
      <c r="D9" s="107" t="s">
        <v>380</v>
      </c>
      <c r="E9" s="16" t="s">
        <v>476</v>
      </c>
    </row>
    <row r="10" spans="1:5" ht="18" x14ac:dyDescent="0.3">
      <c r="A10" s="178"/>
      <c r="B10" s="106" t="s">
        <v>468</v>
      </c>
      <c r="C10" s="108" t="s">
        <v>471</v>
      </c>
      <c r="D10" s="107" t="s">
        <v>38</v>
      </c>
    </row>
    <row r="11" spans="1:5" ht="18" x14ac:dyDescent="0.3">
      <c r="A11" s="178"/>
      <c r="B11" s="106" t="s">
        <v>469</v>
      </c>
      <c r="C11" s="108" t="s">
        <v>471</v>
      </c>
      <c r="D11" s="107" t="s">
        <v>35</v>
      </c>
    </row>
    <row r="12" spans="1:5" ht="18" x14ac:dyDescent="0.3">
      <c r="A12" s="179"/>
      <c r="B12" s="106" t="s">
        <v>470</v>
      </c>
      <c r="C12" s="108" t="s">
        <v>471</v>
      </c>
      <c r="D12" s="107" t="s">
        <v>32</v>
      </c>
    </row>
    <row r="13" spans="1:5" ht="18" x14ac:dyDescent="0.3">
      <c r="A13" s="177" t="s">
        <v>442</v>
      </c>
      <c r="B13" s="106" t="s">
        <v>451</v>
      </c>
      <c r="C13" s="108" t="s">
        <v>453</v>
      </c>
      <c r="D13" s="107" t="s">
        <v>36</v>
      </c>
      <c r="E13" s="16" t="s">
        <v>452</v>
      </c>
    </row>
    <row r="14" spans="1:5" ht="36" x14ac:dyDescent="0.3">
      <c r="A14" s="178"/>
      <c r="B14" s="106" t="s">
        <v>456</v>
      </c>
      <c r="C14" s="108" t="s">
        <v>502</v>
      </c>
      <c r="D14" s="107" t="s">
        <v>35</v>
      </c>
    </row>
    <row r="15" spans="1:5" ht="18" x14ac:dyDescent="0.3">
      <c r="A15" s="178"/>
      <c r="B15" s="106" t="s">
        <v>454</v>
      </c>
      <c r="C15" s="108" t="s">
        <v>453</v>
      </c>
      <c r="D15" s="107" t="s">
        <v>472</v>
      </c>
    </row>
    <row r="16" spans="1:5" ht="18" x14ac:dyDescent="0.3">
      <c r="A16" s="178"/>
      <c r="B16" s="106" t="s">
        <v>455</v>
      </c>
      <c r="C16" s="108" t="s">
        <v>453</v>
      </c>
      <c r="D16" s="107" t="s">
        <v>36</v>
      </c>
    </row>
    <row r="17" spans="1:4" ht="18" x14ac:dyDescent="0.3">
      <c r="A17" s="178"/>
      <c r="B17" s="106" t="s">
        <v>457</v>
      </c>
      <c r="C17" s="108" t="s">
        <v>453</v>
      </c>
      <c r="D17" s="107" t="s">
        <v>37</v>
      </c>
    </row>
    <row r="18" spans="1:4" ht="18" x14ac:dyDescent="0.3">
      <c r="A18" s="178"/>
      <c r="B18" s="106" t="s">
        <v>458</v>
      </c>
      <c r="C18" s="108" t="s">
        <v>453</v>
      </c>
      <c r="D18" s="107" t="s">
        <v>37</v>
      </c>
    </row>
    <row r="19" spans="1:4" ht="18" x14ac:dyDescent="0.3">
      <c r="A19" s="178"/>
      <c r="B19" s="106" t="s">
        <v>460</v>
      </c>
      <c r="C19" s="108" t="s">
        <v>453</v>
      </c>
      <c r="D19" s="107" t="s">
        <v>36</v>
      </c>
    </row>
    <row r="20" spans="1:4" ht="18" x14ac:dyDescent="0.3">
      <c r="A20" s="177" t="s">
        <v>443</v>
      </c>
      <c r="B20" s="106" t="s">
        <v>445</v>
      </c>
      <c r="C20" s="108" t="s">
        <v>444</v>
      </c>
      <c r="D20" s="107" t="s">
        <v>36</v>
      </c>
    </row>
    <row r="21" spans="1:4" ht="18" x14ac:dyDescent="0.3">
      <c r="A21" s="178"/>
      <c r="B21" s="106" t="s">
        <v>446</v>
      </c>
      <c r="C21" s="108" t="s">
        <v>444</v>
      </c>
      <c r="D21" s="107"/>
    </row>
    <row r="22" spans="1:4" ht="18" x14ac:dyDescent="0.3">
      <c r="A22" s="178"/>
      <c r="B22" s="106" t="s">
        <v>447</v>
      </c>
      <c r="C22" s="108" t="s">
        <v>444</v>
      </c>
      <c r="D22" s="107" t="s">
        <v>36</v>
      </c>
    </row>
    <row r="23" spans="1:4" ht="18" x14ac:dyDescent="0.3">
      <c r="A23" s="178"/>
      <c r="B23" s="106" t="s">
        <v>448</v>
      </c>
      <c r="C23" s="108" t="s">
        <v>444</v>
      </c>
      <c r="D23" s="107" t="s">
        <v>473</v>
      </c>
    </row>
    <row r="24" spans="1:4" ht="36" x14ac:dyDescent="0.3">
      <c r="A24" s="178"/>
      <c r="B24" s="106" t="s">
        <v>449</v>
      </c>
      <c r="C24" s="108" t="s">
        <v>505</v>
      </c>
      <c r="D24" s="107" t="s">
        <v>35</v>
      </c>
    </row>
    <row r="25" spans="1:4" ht="18" x14ac:dyDescent="0.3">
      <c r="A25" s="178"/>
      <c r="B25" s="106" t="s">
        <v>450</v>
      </c>
      <c r="C25" s="108" t="s">
        <v>444</v>
      </c>
      <c r="D25" s="107"/>
    </row>
    <row r="26" spans="1:4" ht="18" x14ac:dyDescent="0.3">
      <c r="A26" s="178"/>
      <c r="B26" s="106" t="s">
        <v>459</v>
      </c>
      <c r="C26" s="108" t="s">
        <v>453</v>
      </c>
      <c r="D26" s="107" t="s">
        <v>37</v>
      </c>
    </row>
    <row r="27" spans="1:4" ht="18" x14ac:dyDescent="0.3">
      <c r="A27" s="180" t="s">
        <v>441</v>
      </c>
      <c r="B27" s="106" t="s">
        <v>430</v>
      </c>
      <c r="C27" s="108" t="s">
        <v>440</v>
      </c>
      <c r="D27" s="107" t="s">
        <v>473</v>
      </c>
    </row>
    <row r="28" spans="1:4" ht="18" x14ac:dyDescent="0.3">
      <c r="A28" s="180"/>
      <c r="B28" s="106" t="s">
        <v>431</v>
      </c>
      <c r="C28" s="108" t="s">
        <v>440</v>
      </c>
      <c r="D28" s="107" t="s">
        <v>36</v>
      </c>
    </row>
    <row r="29" spans="1:4" ht="18" x14ac:dyDescent="0.3">
      <c r="A29" s="180"/>
      <c r="B29" s="106" t="s">
        <v>432</v>
      </c>
      <c r="C29" s="108" t="s">
        <v>440</v>
      </c>
      <c r="D29" s="107" t="s">
        <v>36</v>
      </c>
    </row>
    <row r="30" spans="1:4" ht="18" x14ac:dyDescent="0.3">
      <c r="A30" s="180"/>
      <c r="B30" s="106" t="s">
        <v>433</v>
      </c>
      <c r="C30" s="108" t="s">
        <v>440</v>
      </c>
      <c r="D30" s="107"/>
    </row>
    <row r="31" spans="1:4" ht="18" x14ac:dyDescent="0.3">
      <c r="A31" s="180"/>
      <c r="B31" s="106" t="s">
        <v>434</v>
      </c>
      <c r="C31" s="108" t="s">
        <v>440</v>
      </c>
      <c r="D31" s="107" t="s">
        <v>36</v>
      </c>
    </row>
    <row r="32" spans="1:4" ht="18" x14ac:dyDescent="0.3">
      <c r="A32" s="180"/>
      <c r="B32" s="106" t="s">
        <v>435</v>
      </c>
      <c r="C32" s="108" t="s">
        <v>440</v>
      </c>
      <c r="D32" s="107" t="s">
        <v>36</v>
      </c>
    </row>
    <row r="33" spans="1:5" ht="18" x14ac:dyDescent="0.3">
      <c r="A33" s="180"/>
      <c r="B33" s="106" t="s">
        <v>436</v>
      </c>
      <c r="C33" s="108" t="s">
        <v>440</v>
      </c>
      <c r="D33" s="107" t="s">
        <v>473</v>
      </c>
    </row>
    <row r="34" spans="1:5" ht="18" x14ac:dyDescent="0.3">
      <c r="A34" s="180"/>
      <c r="B34" s="106" t="s">
        <v>437</v>
      </c>
      <c r="C34" s="108" t="s">
        <v>440</v>
      </c>
      <c r="D34" s="107" t="s">
        <v>37</v>
      </c>
    </row>
    <row r="35" spans="1:5" ht="18" x14ac:dyDescent="0.3">
      <c r="A35" s="180"/>
      <c r="B35" s="106" t="s">
        <v>438</v>
      </c>
      <c r="C35" s="108" t="s">
        <v>440</v>
      </c>
      <c r="D35" s="121" t="s">
        <v>36</v>
      </c>
    </row>
    <row r="36" spans="1:5" ht="18" x14ac:dyDescent="0.3">
      <c r="A36" s="180"/>
      <c r="B36" s="106" t="s">
        <v>439</v>
      </c>
      <c r="C36" s="108" t="s">
        <v>440</v>
      </c>
      <c r="D36" s="107" t="s">
        <v>37</v>
      </c>
    </row>
    <row r="37" spans="1:5" ht="18" x14ac:dyDescent="0.3">
      <c r="A37" s="177" t="s">
        <v>417</v>
      </c>
      <c r="B37" s="106" t="s">
        <v>421</v>
      </c>
      <c r="C37" s="106" t="s">
        <v>422</v>
      </c>
      <c r="D37" s="107" t="s">
        <v>36</v>
      </c>
    </row>
    <row r="38" spans="1:5" ht="18" x14ac:dyDescent="0.3">
      <c r="A38" s="178"/>
      <c r="B38" s="106" t="s">
        <v>423</v>
      </c>
      <c r="C38" s="106" t="s">
        <v>426</v>
      </c>
      <c r="D38" s="107" t="s">
        <v>36</v>
      </c>
    </row>
    <row r="39" spans="1:5" ht="18" x14ac:dyDescent="0.3">
      <c r="A39" s="178"/>
      <c r="B39" s="106" t="s">
        <v>425</v>
      </c>
      <c r="C39" s="106" t="s">
        <v>426</v>
      </c>
      <c r="D39" s="107" t="s">
        <v>37</v>
      </c>
    </row>
    <row r="40" spans="1:5" ht="18" x14ac:dyDescent="0.3">
      <c r="A40" s="178"/>
      <c r="B40" s="106" t="s">
        <v>424</v>
      </c>
      <c r="C40" s="106" t="s">
        <v>422</v>
      </c>
      <c r="D40" s="107" t="s">
        <v>36</v>
      </c>
    </row>
    <row r="41" spans="1:5" ht="18" x14ac:dyDescent="0.3">
      <c r="A41" s="178"/>
      <c r="B41" s="106" t="s">
        <v>427</v>
      </c>
      <c r="C41" s="106" t="s">
        <v>422</v>
      </c>
      <c r="D41" s="121" t="s">
        <v>35</v>
      </c>
      <c r="E41" s="175"/>
    </row>
    <row r="42" spans="1:5" ht="18" x14ac:dyDescent="0.3">
      <c r="A42" s="178"/>
      <c r="B42" s="106" t="s">
        <v>428</v>
      </c>
      <c r="C42" s="106" t="s">
        <v>422</v>
      </c>
      <c r="D42" s="107" t="s">
        <v>36</v>
      </c>
    </row>
    <row r="43" spans="1:5" ht="18" x14ac:dyDescent="0.3">
      <c r="A43" s="178"/>
      <c r="B43" s="106" t="s">
        <v>429</v>
      </c>
      <c r="C43" s="106" t="s">
        <v>215</v>
      </c>
      <c r="D43" s="107"/>
    </row>
    <row r="44" spans="1:5" ht="18" x14ac:dyDescent="0.3">
      <c r="A44" s="177" t="s">
        <v>418</v>
      </c>
      <c r="B44" s="106" t="s">
        <v>420</v>
      </c>
      <c r="C44" s="106" t="s">
        <v>462</v>
      </c>
      <c r="D44" s="107" t="s">
        <v>474</v>
      </c>
    </row>
    <row r="45" spans="1:5" ht="18" x14ac:dyDescent="0.3">
      <c r="A45" s="178"/>
      <c r="B45" s="106" t="s">
        <v>461</v>
      </c>
      <c r="C45" s="106" t="s">
        <v>462</v>
      </c>
      <c r="D45" s="107" t="s">
        <v>380</v>
      </c>
    </row>
    <row r="46" spans="1:5" ht="18" x14ac:dyDescent="0.3">
      <c r="A46" s="178"/>
      <c r="B46" s="106" t="s">
        <v>463</v>
      </c>
      <c r="C46" s="106" t="s">
        <v>464</v>
      </c>
      <c r="D46" s="107" t="s">
        <v>380</v>
      </c>
    </row>
    <row r="47" spans="1:5" ht="18" x14ac:dyDescent="0.3">
      <c r="A47" s="178"/>
      <c r="B47" s="106" t="s">
        <v>465</v>
      </c>
      <c r="C47" s="106" t="s">
        <v>215</v>
      </c>
      <c r="D47" s="107" t="s">
        <v>380</v>
      </c>
    </row>
    <row r="48" spans="1:5" ht="29.85" customHeight="1" x14ac:dyDescent="0.3">
      <c r="A48" s="181"/>
      <c r="B48" s="181"/>
      <c r="C48" s="181"/>
      <c r="D48" s="181"/>
    </row>
  </sheetData>
  <autoFilter ref="A2:D47" xr:uid="{00000000-0009-0000-0000-000004000000}"/>
  <mergeCells count="8">
    <mergeCell ref="A3:A8"/>
    <mergeCell ref="A27:A36"/>
    <mergeCell ref="A48:D48"/>
    <mergeCell ref="A37:A43"/>
    <mergeCell ref="A44:A47"/>
    <mergeCell ref="A9:A12"/>
    <mergeCell ref="A13:A19"/>
    <mergeCell ref="A20:A26"/>
  </mergeCells>
  <pageMargins left="0.70866141732283472" right="0.70866141732283472" top="0.74803149606299213" bottom="0.74803149606299213" header="0.31496062992125984" footer="0.31496062992125984"/>
  <pageSetup paperSize="9" scale="80" orientation="landscape" horizontalDpi="12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C25"/>
  <sheetViews>
    <sheetView showGridLines="0" topLeftCell="A4" zoomScaleNormal="100" workbookViewId="0">
      <selection activeCell="A13" sqref="A13"/>
    </sheetView>
  </sheetViews>
  <sheetFormatPr defaultRowHeight="14.4" x14ac:dyDescent="0.3"/>
  <cols>
    <col min="1" max="1" width="18.33203125" customWidth="1"/>
    <col min="2" max="2" width="63.88671875" customWidth="1"/>
    <col min="3" max="3" width="16" customWidth="1"/>
  </cols>
  <sheetData>
    <row r="2" spans="1:3" ht="18" x14ac:dyDescent="0.35">
      <c r="A2" s="132"/>
    </row>
    <row r="3" spans="1:3" ht="15" thickBot="1" x14ac:dyDescent="0.35"/>
    <row r="4" spans="1:3" ht="18" x14ac:dyDescent="0.3">
      <c r="A4" s="75" t="s">
        <v>33</v>
      </c>
      <c r="B4" s="75" t="s">
        <v>52</v>
      </c>
      <c r="C4" s="75" t="s">
        <v>334</v>
      </c>
    </row>
    <row r="5" spans="1:3" ht="36" x14ac:dyDescent="0.35">
      <c r="A5" s="128" t="s">
        <v>32</v>
      </c>
      <c r="B5" s="73" t="s">
        <v>381</v>
      </c>
      <c r="C5" s="74" t="s">
        <v>344</v>
      </c>
    </row>
    <row r="6" spans="1:3" ht="18" x14ac:dyDescent="0.35">
      <c r="A6" s="129" t="s">
        <v>35</v>
      </c>
      <c r="B6" s="73" t="s">
        <v>338</v>
      </c>
      <c r="C6" s="74" t="s">
        <v>344</v>
      </c>
    </row>
    <row r="7" spans="1:3" ht="54" x14ac:dyDescent="0.35">
      <c r="A7" s="129" t="s">
        <v>36</v>
      </c>
      <c r="B7" s="73" t="s">
        <v>339</v>
      </c>
      <c r="C7" s="74" t="s">
        <v>344</v>
      </c>
    </row>
    <row r="8" spans="1:3" ht="54" x14ac:dyDescent="0.35">
      <c r="A8" s="129" t="s">
        <v>37</v>
      </c>
      <c r="B8" s="73" t="s">
        <v>340</v>
      </c>
      <c r="C8" s="74" t="s">
        <v>344</v>
      </c>
    </row>
    <row r="9" spans="1:3" ht="18" x14ac:dyDescent="0.35">
      <c r="A9" s="129" t="s">
        <v>38</v>
      </c>
      <c r="B9" s="73" t="s">
        <v>342</v>
      </c>
      <c r="C9" s="74" t="s">
        <v>344</v>
      </c>
    </row>
    <row r="10" spans="1:3" ht="18" x14ac:dyDescent="0.35">
      <c r="A10" s="129" t="s">
        <v>335</v>
      </c>
      <c r="B10" s="73" t="s">
        <v>343</v>
      </c>
      <c r="C10" s="74" t="s">
        <v>344</v>
      </c>
    </row>
    <row r="11" spans="1:3" ht="18" x14ac:dyDescent="0.35">
      <c r="A11" s="121" t="s">
        <v>336</v>
      </c>
      <c r="B11" s="122" t="s">
        <v>346</v>
      </c>
      <c r="C11" s="123" t="s">
        <v>344</v>
      </c>
    </row>
    <row r="12" spans="1:3" ht="18" x14ac:dyDescent="0.35">
      <c r="A12" s="121" t="s">
        <v>337</v>
      </c>
      <c r="B12" s="122" t="s">
        <v>347</v>
      </c>
      <c r="C12" s="123" t="s">
        <v>344</v>
      </c>
    </row>
    <row r="13" spans="1:3" ht="36" x14ac:dyDescent="0.35">
      <c r="A13" s="129" t="s">
        <v>380</v>
      </c>
      <c r="B13" s="73" t="s">
        <v>341</v>
      </c>
      <c r="C13" s="74" t="s">
        <v>345</v>
      </c>
    </row>
    <row r="14" spans="1:3" ht="18" x14ac:dyDescent="0.35">
      <c r="A14" s="130"/>
      <c r="B14" s="73"/>
      <c r="C14" s="74"/>
    </row>
    <row r="15" spans="1:3" ht="18" x14ac:dyDescent="0.35">
      <c r="A15" s="130"/>
      <c r="B15" s="73"/>
      <c r="C15" s="74"/>
    </row>
    <row r="16" spans="1:3" ht="18" x14ac:dyDescent="0.35">
      <c r="A16" s="130"/>
      <c r="B16" s="73"/>
      <c r="C16" s="74"/>
    </row>
    <row r="17" spans="1:3" ht="18" x14ac:dyDescent="0.35">
      <c r="A17" s="130"/>
      <c r="B17" s="73"/>
      <c r="C17" s="74"/>
    </row>
    <row r="18" spans="1:3" ht="18" x14ac:dyDescent="0.35">
      <c r="A18" s="130"/>
      <c r="B18" s="73"/>
      <c r="C18" s="74"/>
    </row>
    <row r="19" spans="1:3" ht="18" x14ac:dyDescent="0.35">
      <c r="A19" s="130"/>
      <c r="B19" s="73"/>
      <c r="C19" s="74"/>
    </row>
    <row r="20" spans="1:3" ht="18" x14ac:dyDescent="0.35">
      <c r="A20" s="130"/>
      <c r="B20" s="73"/>
      <c r="C20" s="74"/>
    </row>
    <row r="21" spans="1:3" ht="18" x14ac:dyDescent="0.35">
      <c r="A21" s="130"/>
      <c r="B21" s="73"/>
      <c r="C21" s="74"/>
    </row>
    <row r="22" spans="1:3" ht="37.5" customHeight="1" x14ac:dyDescent="0.35">
      <c r="A22" s="130"/>
      <c r="B22" s="73"/>
      <c r="C22" s="74"/>
    </row>
    <row r="23" spans="1:3" ht="18" x14ac:dyDescent="0.35">
      <c r="A23" s="130"/>
      <c r="B23" s="73"/>
      <c r="C23" s="74"/>
    </row>
    <row r="24" spans="1:3" ht="18" x14ac:dyDescent="0.35">
      <c r="A24" s="130"/>
      <c r="B24" s="73"/>
      <c r="C24" s="74"/>
    </row>
    <row r="25" spans="1:3" ht="18" x14ac:dyDescent="0.35">
      <c r="A25" s="130"/>
      <c r="B25" s="73"/>
      <c r="C25" s="74"/>
    </row>
  </sheetData>
  <pageMargins left="0.7" right="0.7" top="0.75" bottom="0.75" header="0.3" footer="0.3"/>
  <pageSetup paperSize="9" scale="77" orientation="landscape"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4"/>
  <sheetViews>
    <sheetView showGridLines="0" topLeftCell="A14" zoomScaleNormal="100" workbookViewId="0">
      <selection activeCell="R14" sqref="R14:R15"/>
    </sheetView>
  </sheetViews>
  <sheetFormatPr defaultColWidth="9.109375" defaultRowHeight="14.4" x14ac:dyDescent="0.3"/>
  <cols>
    <col min="1" max="1" width="4.5546875" style="1" customWidth="1"/>
    <col min="2" max="2" width="17.33203125" style="1" customWidth="1"/>
    <col min="3" max="3" width="20.6640625" style="1" customWidth="1"/>
    <col min="4" max="4" width="21.5546875" style="1" customWidth="1"/>
    <col min="5" max="5" width="20.6640625" style="1" customWidth="1"/>
    <col min="6" max="6" width="68.88671875" style="1" customWidth="1"/>
    <col min="7" max="7" width="13.5546875" style="1" hidden="1" customWidth="1"/>
    <col min="8" max="8" width="30.33203125" style="1" hidden="1" customWidth="1"/>
    <col min="9" max="10" width="20.6640625" style="1" customWidth="1"/>
    <col min="11" max="12" width="15.88671875" style="1" customWidth="1"/>
    <col min="13" max="13" width="10.6640625" style="1" customWidth="1"/>
    <col min="14" max="14" width="18.44140625" style="1" customWidth="1"/>
    <col min="15" max="15" width="21.5546875" style="1" customWidth="1"/>
    <col min="16" max="16" width="20.109375" style="1" customWidth="1"/>
    <col min="17" max="17" width="18.33203125" style="34" customWidth="1"/>
    <col min="18" max="18" width="28.6640625" style="34" customWidth="1"/>
    <col min="19" max="16384" width="9.109375" style="1"/>
  </cols>
  <sheetData>
    <row r="1" spans="1:18" ht="23.4" x14ac:dyDescent="0.45">
      <c r="C1" s="203" t="s">
        <v>330</v>
      </c>
      <c r="D1" s="204"/>
      <c r="E1" s="204"/>
      <c r="F1" s="204"/>
      <c r="G1" s="204"/>
      <c r="H1" s="204"/>
      <c r="I1" s="204"/>
      <c r="J1" s="204"/>
      <c r="K1" s="204"/>
      <c r="L1" s="204"/>
      <c r="M1" s="204"/>
      <c r="N1" s="204"/>
      <c r="O1" s="204"/>
      <c r="P1" s="204"/>
      <c r="Q1" s="204"/>
      <c r="R1" s="204"/>
    </row>
    <row r="4" spans="1:18" ht="30" customHeight="1" x14ac:dyDescent="0.3">
      <c r="B4" s="209" t="s">
        <v>14</v>
      </c>
      <c r="C4" s="210"/>
      <c r="D4" s="210"/>
      <c r="E4" s="211"/>
    </row>
    <row r="5" spans="1:18" ht="18" x14ac:dyDescent="0.35">
      <c r="B5" s="212" t="s">
        <v>15</v>
      </c>
      <c r="C5" s="212"/>
      <c r="D5" s="212"/>
      <c r="E5" s="212"/>
    </row>
    <row r="6" spans="1:18" ht="18" x14ac:dyDescent="0.35">
      <c r="B6" s="213" t="s">
        <v>16</v>
      </c>
      <c r="C6" s="214"/>
      <c r="D6" s="214"/>
      <c r="E6" s="215"/>
    </row>
    <row r="7" spans="1:18" ht="18" x14ac:dyDescent="0.35">
      <c r="B7" s="212" t="s">
        <v>17</v>
      </c>
      <c r="C7" s="212"/>
      <c r="D7" s="212"/>
      <c r="E7" s="212"/>
    </row>
    <row r="8" spans="1:18" ht="18" x14ac:dyDescent="0.35">
      <c r="B8" s="212" t="s">
        <v>329</v>
      </c>
      <c r="C8" s="212"/>
      <c r="D8" s="212"/>
      <c r="E8" s="212"/>
    </row>
    <row r="12" spans="1:18" s="19" customFormat="1" ht="51" customHeight="1" x14ac:dyDescent="0.3">
      <c r="A12" s="205" t="s">
        <v>43</v>
      </c>
      <c r="B12" s="205"/>
      <c r="C12" s="205"/>
      <c r="D12" s="205"/>
      <c r="E12" s="205"/>
      <c r="F12" s="126" t="s">
        <v>44</v>
      </c>
      <c r="G12" s="205" t="s">
        <v>49</v>
      </c>
      <c r="H12" s="205"/>
      <c r="I12" s="205"/>
      <c r="J12" s="205"/>
      <c r="K12" s="206" t="s">
        <v>45</v>
      </c>
      <c r="L12" s="206"/>
      <c r="M12" s="206"/>
      <c r="N12" s="206"/>
      <c r="O12" s="207" t="s">
        <v>46</v>
      </c>
      <c r="P12" s="208"/>
      <c r="Q12" s="35"/>
      <c r="R12" s="35"/>
    </row>
    <row r="13" spans="1:18" s="4" customFormat="1" ht="72" x14ac:dyDescent="0.3">
      <c r="A13" s="49" t="s">
        <v>0</v>
      </c>
      <c r="B13" s="49" t="s">
        <v>41</v>
      </c>
      <c r="C13" s="49" t="s">
        <v>12</v>
      </c>
      <c r="D13" s="49" t="s">
        <v>320</v>
      </c>
      <c r="E13" s="49" t="s">
        <v>13</v>
      </c>
      <c r="F13" s="49" t="s">
        <v>11</v>
      </c>
      <c r="G13" s="49" t="s">
        <v>25</v>
      </c>
      <c r="H13" s="49" t="s">
        <v>24</v>
      </c>
      <c r="I13" s="49" t="s">
        <v>358</v>
      </c>
      <c r="J13" s="49" t="s">
        <v>359</v>
      </c>
      <c r="K13" s="49" t="s">
        <v>1</v>
      </c>
      <c r="L13" s="49" t="s">
        <v>2</v>
      </c>
      <c r="M13" s="49" t="s">
        <v>3</v>
      </c>
      <c r="N13" s="49" t="s">
        <v>26</v>
      </c>
      <c r="O13" s="49" t="s">
        <v>360</v>
      </c>
      <c r="P13" s="49" t="s">
        <v>361</v>
      </c>
      <c r="Q13" s="36"/>
      <c r="R13" s="36"/>
    </row>
    <row r="14" spans="1:18" ht="86.1" customHeight="1" x14ac:dyDescent="0.3">
      <c r="A14" s="81">
        <v>1</v>
      </c>
      <c r="B14" s="82" t="s">
        <v>492</v>
      </c>
      <c r="C14" s="82" t="s">
        <v>471</v>
      </c>
      <c r="D14" s="82" t="s">
        <v>382</v>
      </c>
      <c r="E14" s="82" t="s">
        <v>483</v>
      </c>
      <c r="F14" s="97" t="s">
        <v>484</v>
      </c>
      <c r="G14" s="81"/>
      <c r="H14" s="82"/>
      <c r="I14" s="141" t="s">
        <v>493</v>
      </c>
      <c r="J14" s="116" t="s">
        <v>494</v>
      </c>
      <c r="K14" s="124">
        <f>C30</f>
        <v>2.3333333333333335</v>
      </c>
      <c r="L14" s="124">
        <f>C41</f>
        <v>2.25</v>
      </c>
      <c r="M14" s="95">
        <f>K14*L14</f>
        <v>5.25</v>
      </c>
      <c r="N14" s="95" t="str">
        <f>IF(K14="","",IF(AND('Area A'!M14&gt;='Tabella valutazione rischi'!$C$5,'Area A'!M14&lt;='Tabella valutazione rischi'!$D$5),'Tabella valutazione rischi'!$E$5,IF(AND('Area A'!M14&gt;'Tabella valutazione rischi'!$C$6,'Area A'!M14&lt;='Tabella valutazione rischi'!$D$6),'Tabella valutazione rischi'!$E$6,IF(AND('Area A'!M14&gt;'Tabella valutazione rischi'!$C$7,'Area A'!M14&lt;='Tabella valutazione rischi'!$D$7),'Tabella valutazione rischi'!$E$7,IF(AND('Area A'!M14&gt;'Tabella valutazione rischi'!$C$8,'Area A'!M14&lt;='Tabella valutazione rischi'!$D$8),'Tabella valutazione rischi'!$E$8,IF(AND('Area A'!M14&gt;'Tabella valutazione rischi'!$C$9,'Area A'!M14&lt;='Tabella valutazione rischi'!$D$9),'Tabella valutazione rischi'!$E$9,""))))))</f>
        <v>BASSO</v>
      </c>
      <c r="O14" s="141" t="s">
        <v>493</v>
      </c>
      <c r="P14" s="116" t="s">
        <v>495</v>
      </c>
    </row>
    <row r="15" spans="1:18" ht="28.8" x14ac:dyDescent="0.3">
      <c r="A15" s="185">
        <v>2</v>
      </c>
      <c r="B15" s="182" t="s">
        <v>491</v>
      </c>
      <c r="C15" s="182" t="s">
        <v>215</v>
      </c>
      <c r="D15" s="182" t="s">
        <v>382</v>
      </c>
      <c r="E15" s="182" t="s">
        <v>489</v>
      </c>
      <c r="F15" s="5" t="s">
        <v>485</v>
      </c>
      <c r="G15" s="5"/>
      <c r="H15" s="5"/>
      <c r="I15" s="193" t="s">
        <v>496</v>
      </c>
      <c r="J15" s="194" t="s">
        <v>497</v>
      </c>
      <c r="K15" s="199">
        <f>D30</f>
        <v>3</v>
      </c>
      <c r="L15" s="199">
        <f>D41</f>
        <v>2.75</v>
      </c>
      <c r="M15" s="191">
        <f>K15*L15</f>
        <v>8.25</v>
      </c>
      <c r="N15" s="191" t="str">
        <f>IF(K15="","",IF(AND('Area A'!M15&gt;='Tabella valutazione rischi'!$C$5,'Area A'!M15&lt;='Tabella valutazione rischi'!$D$5),'Tabella valutazione rischi'!$E$5,IF(AND('Area A'!M15&gt;'Tabella valutazione rischi'!$C$6,'Area A'!M15&lt;='Tabella valutazione rischi'!$D$6),'Tabella valutazione rischi'!$E$6,IF(AND('Area A'!M15&gt;'Tabella valutazione rischi'!$C$7,'Area A'!M15&lt;='Tabella valutazione rischi'!$D$7),'Tabella valutazione rischi'!$E$7,IF(AND('Area A'!M15&gt;'Tabella valutazione rischi'!$C$8,'Area A'!M15&lt;='Tabella valutazione rischi'!$D$8),'Tabella valutazione rischi'!$E$8,IF(AND('Area A'!M15&gt;'Tabella valutazione rischi'!$C$9,'Area A'!M15&lt;='Tabella valutazione rischi'!$D$9),'Tabella valutazione rischi'!$E$9,""))))))</f>
        <v>MEDIO</v>
      </c>
      <c r="O15" s="190" t="s">
        <v>498</v>
      </c>
      <c r="P15" s="194" t="s">
        <v>181</v>
      </c>
      <c r="Q15" s="37"/>
      <c r="R15" s="36"/>
    </row>
    <row r="16" spans="1:18" ht="43.2" x14ac:dyDescent="0.3">
      <c r="A16" s="186"/>
      <c r="B16" s="183"/>
      <c r="C16" s="183"/>
      <c r="D16" s="183"/>
      <c r="E16" s="183"/>
      <c r="F16" s="90" t="s">
        <v>486</v>
      </c>
      <c r="G16" s="5"/>
      <c r="H16" s="5"/>
      <c r="I16" s="193"/>
      <c r="J16" s="188"/>
      <c r="K16" s="190"/>
      <c r="L16" s="190"/>
      <c r="M16" s="196"/>
      <c r="N16" s="196"/>
      <c r="O16" s="190"/>
      <c r="P16" s="188"/>
      <c r="Q16" s="37"/>
      <c r="R16" s="36"/>
    </row>
    <row r="17" spans="1:18" ht="57.6" x14ac:dyDescent="0.3">
      <c r="A17" s="187"/>
      <c r="B17" s="184"/>
      <c r="C17" s="184"/>
      <c r="D17" s="184"/>
      <c r="E17" s="184"/>
      <c r="F17" s="90" t="s">
        <v>487</v>
      </c>
      <c r="G17" s="5"/>
      <c r="H17" s="5"/>
      <c r="I17" s="193"/>
      <c r="J17" s="188"/>
      <c r="K17" s="190"/>
      <c r="L17" s="190"/>
      <c r="M17" s="192"/>
      <c r="N17" s="192"/>
      <c r="O17" s="190"/>
      <c r="P17" s="188"/>
      <c r="Q17" s="37"/>
      <c r="R17" s="36"/>
    </row>
    <row r="18" spans="1:18" ht="26.25" customHeight="1" x14ac:dyDescent="0.3">
      <c r="A18" s="185">
        <v>3</v>
      </c>
      <c r="B18" s="182" t="s">
        <v>490</v>
      </c>
      <c r="C18" s="182" t="s">
        <v>215</v>
      </c>
      <c r="D18" s="182" t="s">
        <v>382</v>
      </c>
      <c r="E18" s="185" t="s">
        <v>382</v>
      </c>
      <c r="F18" s="201" t="s">
        <v>488</v>
      </c>
      <c r="G18" s="5"/>
      <c r="H18" s="5"/>
      <c r="I18" s="188" t="s">
        <v>499</v>
      </c>
      <c r="J18" s="194"/>
      <c r="K18" s="195">
        <f>E30</f>
        <v>2.8333333333333335</v>
      </c>
      <c r="L18" s="195">
        <f>E41</f>
        <v>1.75</v>
      </c>
      <c r="M18" s="197">
        <f>K18*L18</f>
        <v>4.9583333333333339</v>
      </c>
      <c r="N18" s="191" t="str">
        <f>IF(K18="","",IF(AND('Area A'!M18&gt;='Tabella valutazione rischi'!$C$5,'Area A'!M18&lt;='Tabella valutazione rischi'!$D$5),'Tabella valutazione rischi'!$E$5,IF(AND('Area A'!M18&gt;'Tabella valutazione rischi'!$C$6,'Area A'!M18&lt;='Tabella valutazione rischi'!$D$6),'Tabella valutazione rischi'!$E$6,IF(AND('Area A'!M18&gt;'Tabella valutazione rischi'!$C$7,'Area A'!M18&lt;='Tabella valutazione rischi'!$D$7),'Tabella valutazione rischi'!$E$7,IF(AND('Area A'!M18&gt;'Tabella valutazione rischi'!$C$8,'Area A'!M18&lt;='Tabella valutazione rischi'!$D$8),'Tabella valutazione rischi'!$E$8,IF(AND('Area A'!M18&gt;'Tabella valutazione rischi'!$C$9,'Area A'!M18&lt;='Tabella valutazione rischi'!$D$9),'Tabella valutazione rischi'!$E$9,""))))))</f>
        <v>BASSO</v>
      </c>
      <c r="O18" s="191"/>
      <c r="P18" s="193"/>
      <c r="Q18" s="37"/>
      <c r="R18" s="36"/>
    </row>
    <row r="19" spans="1:18" ht="38.25" customHeight="1" x14ac:dyDescent="0.3">
      <c r="A19" s="187"/>
      <c r="B19" s="184"/>
      <c r="C19" s="184"/>
      <c r="D19" s="184"/>
      <c r="E19" s="187"/>
      <c r="F19" s="202"/>
      <c r="G19" s="5"/>
      <c r="H19" s="5"/>
      <c r="I19" s="189"/>
      <c r="J19" s="189"/>
      <c r="K19" s="192"/>
      <c r="L19" s="192"/>
      <c r="M19" s="198"/>
      <c r="N19" s="192"/>
      <c r="O19" s="192"/>
      <c r="P19" s="193"/>
      <c r="Q19" s="37"/>
      <c r="R19" s="36"/>
    </row>
    <row r="20" spans="1:18" ht="22.5" customHeight="1" x14ac:dyDescent="0.3"/>
    <row r="22" spans="1:18" ht="30" customHeight="1" x14ac:dyDescent="0.3">
      <c r="B22" s="200" t="s">
        <v>100</v>
      </c>
      <c r="C22" s="200"/>
    </row>
    <row r="23" spans="1:18" x14ac:dyDescent="0.3">
      <c r="B23" s="24" t="s">
        <v>98</v>
      </c>
      <c r="C23" s="24" t="s">
        <v>392</v>
      </c>
      <c r="D23" s="24" t="s">
        <v>393</v>
      </c>
      <c r="E23" s="24" t="s">
        <v>394</v>
      </c>
      <c r="F23" s="112"/>
      <c r="G23" s="112"/>
      <c r="H23" s="112"/>
      <c r="I23" s="112"/>
    </row>
    <row r="24" spans="1:18" x14ac:dyDescent="0.3">
      <c r="B24" s="25" t="s">
        <v>55</v>
      </c>
      <c r="C24" s="12">
        <v>2</v>
      </c>
      <c r="D24" s="12">
        <v>2</v>
      </c>
      <c r="E24" s="12">
        <v>4</v>
      </c>
      <c r="F24" s="113"/>
      <c r="G24" s="113"/>
      <c r="H24" s="113"/>
      <c r="I24" s="113"/>
    </row>
    <row r="25" spans="1:18" x14ac:dyDescent="0.3">
      <c r="B25" s="25" t="s">
        <v>61</v>
      </c>
      <c r="C25" s="12">
        <v>1</v>
      </c>
      <c r="D25" s="12">
        <v>5</v>
      </c>
      <c r="E25" s="12">
        <v>1</v>
      </c>
      <c r="F25" s="113"/>
      <c r="G25" s="113"/>
      <c r="H25" s="113"/>
      <c r="I25" s="113"/>
    </row>
    <row r="26" spans="1:18" ht="28.8" x14ac:dyDescent="0.3">
      <c r="B26" s="25" t="s">
        <v>65</v>
      </c>
      <c r="C26" s="12">
        <v>2</v>
      </c>
      <c r="D26" s="12">
        <v>2</v>
      </c>
      <c r="E26" s="12">
        <v>2</v>
      </c>
      <c r="F26" s="113"/>
      <c r="G26" s="113"/>
      <c r="H26" s="113"/>
      <c r="I26" s="113"/>
    </row>
    <row r="27" spans="1:18" x14ac:dyDescent="0.3">
      <c r="B27" s="25" t="s">
        <v>70</v>
      </c>
      <c r="C27" s="12">
        <v>5</v>
      </c>
      <c r="D27" s="12">
        <v>5</v>
      </c>
      <c r="E27" s="12">
        <v>5</v>
      </c>
      <c r="F27" s="113"/>
      <c r="G27" s="113"/>
      <c r="H27" s="113"/>
      <c r="I27" s="113"/>
    </row>
    <row r="28" spans="1:18" ht="28.8" x14ac:dyDescent="0.3">
      <c r="B28" s="25" t="s">
        <v>75</v>
      </c>
      <c r="C28" s="12">
        <v>1</v>
      </c>
      <c r="D28" s="12">
        <v>1</v>
      </c>
      <c r="E28" s="12">
        <v>1</v>
      </c>
      <c r="F28" s="113"/>
      <c r="G28" s="113"/>
      <c r="H28" s="113"/>
      <c r="I28" s="113"/>
    </row>
    <row r="29" spans="1:18" x14ac:dyDescent="0.3">
      <c r="B29" s="25" t="s">
        <v>78</v>
      </c>
      <c r="C29" s="12">
        <v>3</v>
      </c>
      <c r="D29" s="12">
        <v>3</v>
      </c>
      <c r="E29" s="12">
        <v>4</v>
      </c>
      <c r="F29" s="113"/>
      <c r="G29" s="113"/>
      <c r="H29" s="113"/>
      <c r="I29" s="113"/>
    </row>
    <row r="30" spans="1:18" ht="31.2" x14ac:dyDescent="0.3">
      <c r="B30" s="26" t="s">
        <v>100</v>
      </c>
      <c r="C30" s="27">
        <f>AVERAGE(C24:C29)</f>
        <v>2.3333333333333335</v>
      </c>
      <c r="D30" s="27">
        <f>AVERAGE(D24:D29)</f>
        <v>3</v>
      </c>
      <c r="E30" s="27">
        <f>AVERAGE(E24:E29)</f>
        <v>2.8333333333333335</v>
      </c>
      <c r="F30" s="114"/>
      <c r="G30" s="114"/>
      <c r="H30" s="114"/>
      <c r="I30" s="114"/>
    </row>
    <row r="34" spans="2:18" ht="31.2" x14ac:dyDescent="0.3">
      <c r="B34" s="63" t="s">
        <v>135</v>
      </c>
      <c r="C34" s="63"/>
      <c r="D34" s="131"/>
      <c r="E34" s="131"/>
      <c r="F34" s="86"/>
      <c r="G34" s="86"/>
      <c r="H34" s="86"/>
      <c r="I34" s="86"/>
    </row>
    <row r="36" spans="2:18" x14ac:dyDescent="0.3">
      <c r="B36" s="24" t="s">
        <v>98</v>
      </c>
      <c r="C36" s="24" t="s">
        <v>392</v>
      </c>
      <c r="D36" s="24" t="s">
        <v>393</v>
      </c>
      <c r="E36" s="24" t="s">
        <v>394</v>
      </c>
      <c r="J36" s="34"/>
      <c r="K36" s="34"/>
      <c r="Q36" s="1"/>
      <c r="R36" s="1"/>
    </row>
    <row r="37" spans="2:18" ht="28.8" x14ac:dyDescent="0.3">
      <c r="B37" s="25" t="s">
        <v>104</v>
      </c>
      <c r="C37" s="12">
        <v>3</v>
      </c>
      <c r="D37" s="12">
        <v>5</v>
      </c>
      <c r="E37" s="12">
        <v>1</v>
      </c>
      <c r="J37" s="34"/>
      <c r="K37" s="34"/>
      <c r="Q37" s="1"/>
      <c r="R37" s="1"/>
    </row>
    <row r="38" spans="2:18" x14ac:dyDescent="0.3">
      <c r="B38" s="25" t="s">
        <v>112</v>
      </c>
      <c r="C38" s="12">
        <v>1</v>
      </c>
      <c r="D38" s="12">
        <v>1</v>
      </c>
      <c r="E38" s="12">
        <v>1</v>
      </c>
      <c r="J38" s="34"/>
      <c r="K38" s="34"/>
      <c r="Q38" s="1"/>
      <c r="R38" s="1"/>
    </row>
    <row r="39" spans="2:18" ht="28.8" x14ac:dyDescent="0.3">
      <c r="B39" s="25" t="s">
        <v>113</v>
      </c>
      <c r="C39" s="12">
        <v>0</v>
      </c>
      <c r="D39" s="12">
        <v>0</v>
      </c>
      <c r="E39" s="12">
        <v>0</v>
      </c>
      <c r="J39" s="34"/>
      <c r="K39" s="34"/>
      <c r="Q39" s="1"/>
      <c r="R39" s="1"/>
    </row>
    <row r="40" spans="2:18" ht="57.6" x14ac:dyDescent="0.3">
      <c r="B40" s="25" t="s">
        <v>136</v>
      </c>
      <c r="C40" s="12">
        <v>5</v>
      </c>
      <c r="D40" s="12">
        <v>5</v>
      </c>
      <c r="E40" s="12">
        <v>5</v>
      </c>
      <c r="J40" s="34"/>
      <c r="K40" s="34"/>
      <c r="Q40" s="1"/>
      <c r="R40" s="1"/>
    </row>
    <row r="41" spans="2:18" ht="31.2" x14ac:dyDescent="0.3">
      <c r="B41" s="26" t="s">
        <v>100</v>
      </c>
      <c r="C41" s="27">
        <f>AVERAGE(C37:C40)</f>
        <v>2.25</v>
      </c>
      <c r="D41" s="27">
        <f>AVERAGE(D37:D40)</f>
        <v>2.75</v>
      </c>
      <c r="E41" s="27">
        <f>AVERAGE(E37:E40)</f>
        <v>1.75</v>
      </c>
      <c r="J41" s="34"/>
      <c r="K41" s="34"/>
      <c r="Q41" s="1"/>
      <c r="R41" s="1"/>
    </row>
    <row r="42" spans="2:18" x14ac:dyDescent="0.3">
      <c r="J42" s="34"/>
      <c r="K42" s="34"/>
      <c r="Q42" s="1"/>
      <c r="R42" s="1"/>
    </row>
    <row r="43" spans="2:18" x14ac:dyDescent="0.3">
      <c r="J43" s="34"/>
      <c r="K43" s="34"/>
      <c r="Q43" s="1"/>
      <c r="R43" s="1"/>
    </row>
    <row r="44" spans="2:18" x14ac:dyDescent="0.3">
      <c r="J44" s="34"/>
      <c r="K44" s="34"/>
      <c r="Q44" s="1"/>
      <c r="R44" s="1"/>
    </row>
  </sheetData>
  <mergeCells count="38">
    <mergeCell ref="B22:C22"/>
    <mergeCell ref="F18:F19"/>
    <mergeCell ref="C1:R1"/>
    <mergeCell ref="A12:E12"/>
    <mergeCell ref="G12:J12"/>
    <mergeCell ref="K12:N12"/>
    <mergeCell ref="O12:P12"/>
    <mergeCell ref="B4:E4"/>
    <mergeCell ref="B5:E5"/>
    <mergeCell ref="B6:E6"/>
    <mergeCell ref="B7:E7"/>
    <mergeCell ref="B8:E8"/>
    <mergeCell ref="J15:J17"/>
    <mergeCell ref="J18:J19"/>
    <mergeCell ref="K15:K17"/>
    <mergeCell ref="K18:K19"/>
    <mergeCell ref="P15:P17"/>
    <mergeCell ref="P18:P19"/>
    <mergeCell ref="L18:L19"/>
    <mergeCell ref="M15:M17"/>
    <mergeCell ref="M18:M19"/>
    <mergeCell ref="N15:N17"/>
    <mergeCell ref="N18:N19"/>
    <mergeCell ref="L15:L17"/>
    <mergeCell ref="D18:D19"/>
    <mergeCell ref="E18:E19"/>
    <mergeCell ref="I18:I19"/>
    <mergeCell ref="O15:O17"/>
    <mergeCell ref="O18:O19"/>
    <mergeCell ref="D15:D17"/>
    <mergeCell ref="E15:E17"/>
    <mergeCell ref="I15:I17"/>
    <mergeCell ref="B15:B17"/>
    <mergeCell ref="A15:A17"/>
    <mergeCell ref="A18:A19"/>
    <mergeCell ref="B18:B19"/>
    <mergeCell ref="C18:C19"/>
    <mergeCell ref="C15:C17"/>
  </mergeCells>
  <pageMargins left="0.23622047244094491" right="0.23622047244094491" top="0.74803149606299213" bottom="0.74803149606299213" header="0.31496062992125984" footer="0.31496062992125984"/>
  <pageSetup paperSize="9" scale="48" fitToHeight="5" orientation="landscape" r:id="rId1"/>
  <headerFooter>
    <oddFooter>&amp;C&amp;F - &amp;A - Pagina &amp;P di &amp;N</oddFooter>
  </headerFooter>
  <colBreaks count="1" manualBreakCount="1">
    <brk id="16" max="1048575" man="1"/>
  </colBreaks>
  <extLst>
    <ext xmlns:x14="http://schemas.microsoft.com/office/spreadsheetml/2009/9/main" uri="{78C0D931-6437-407d-A8EE-F0AAD7539E65}">
      <x14:conditionalFormattings>
        <x14:conditionalFormatting xmlns:xm="http://schemas.microsoft.com/office/excel/2006/main">
          <x14:cfRule type="cellIs" priority="16" operator="equal" id="{4D351FD4-2509-4472-8053-BCF380097B65}">
            <xm:f>'Tabella valutazione rischi'!$E$9</xm:f>
            <x14:dxf>
              <fill>
                <patternFill>
                  <bgColor rgb="FFFF0000"/>
                </patternFill>
              </fill>
            </x14:dxf>
          </x14:cfRule>
          <x14:cfRule type="cellIs" priority="17" operator="equal" id="{D90A8F4A-09DE-4239-864F-7401E3CCCF4D}">
            <xm:f>'Tabella valutazione rischi'!$E$8</xm:f>
            <x14:dxf>
              <fill>
                <patternFill>
                  <bgColor rgb="FFFFC000"/>
                </patternFill>
              </fill>
            </x14:dxf>
          </x14:cfRule>
          <x14:cfRule type="cellIs" priority="18" operator="equal" id="{45526B2E-6020-4513-B712-B4C86E77AC08}">
            <xm:f>'Tabella valutazione rischi'!$E$7</xm:f>
            <x14:dxf>
              <fill>
                <patternFill>
                  <bgColor rgb="FFFFFF00"/>
                </patternFill>
              </fill>
            </x14:dxf>
          </x14:cfRule>
          <x14:cfRule type="cellIs" priority="19" operator="equal" id="{F50C2893-201A-40CA-BFA4-4A2D059E3FA1}">
            <xm:f>'Tabella valutazione rischi'!$E$6</xm:f>
            <x14:dxf>
              <fill>
                <patternFill>
                  <bgColor rgb="FF00B050"/>
                </patternFill>
              </fill>
            </x14:dxf>
          </x14:cfRule>
          <x14:cfRule type="cellIs" priority="20" operator="equal" id="{A65A2421-BA16-4F72-82F4-93F0A1396B27}">
            <xm:f>'Tabella valutazione rischi'!$E$5</xm:f>
            <x14:dxf>
              <fill>
                <patternFill>
                  <bgColor theme="0"/>
                </patternFill>
              </fill>
            </x14:dxf>
          </x14:cfRule>
          <xm:sqref>N14 Q15:Q19</xm:sqref>
        </x14:conditionalFormatting>
        <x14:conditionalFormatting xmlns:xm="http://schemas.microsoft.com/office/excel/2006/main">
          <x14:cfRule type="cellIs" priority="1" operator="equal" id="{4197BEE2-179E-4E1C-B803-5BF740EBAA5E}">
            <xm:f>'Tabella valutazione rischi'!$E$9</xm:f>
            <x14:dxf>
              <fill>
                <patternFill>
                  <bgColor rgb="FFFF0000"/>
                </patternFill>
              </fill>
            </x14:dxf>
          </x14:cfRule>
          <x14:cfRule type="cellIs" priority="2" operator="equal" id="{D7A1BB32-4D47-43F8-A77E-A4C7F042C9D4}">
            <xm:f>'Tabella valutazione rischi'!$E$8</xm:f>
            <x14:dxf>
              <fill>
                <patternFill>
                  <bgColor rgb="FFFFC000"/>
                </patternFill>
              </fill>
            </x14:dxf>
          </x14:cfRule>
          <x14:cfRule type="cellIs" priority="3" operator="equal" id="{37D26D71-C828-4542-8E08-8E8375FE0CE5}">
            <xm:f>'Tabella valutazione rischi'!$E$7</xm:f>
            <x14:dxf>
              <fill>
                <patternFill>
                  <bgColor rgb="FFFFFF00"/>
                </patternFill>
              </fill>
            </x14:dxf>
          </x14:cfRule>
          <x14:cfRule type="cellIs" priority="4" operator="equal" id="{66FFD4FA-3CC6-4DB3-845E-2754AF06B713}">
            <xm:f>'Tabella valutazione rischi'!$E$6</xm:f>
            <x14:dxf>
              <fill>
                <patternFill>
                  <bgColor rgb="FF00B050"/>
                </patternFill>
              </fill>
            </x14:dxf>
          </x14:cfRule>
          <x14:cfRule type="cellIs" priority="5" operator="equal" id="{9B17D68C-B141-4A7A-AC1C-7735B4F28C1C}">
            <xm:f>'Tabella valutazione rischi'!$E$5</xm:f>
            <x14:dxf>
              <fill>
                <patternFill>
                  <bgColor theme="0"/>
                </patternFill>
              </fill>
            </x14:dxf>
          </x14:cfRule>
          <xm:sqref>N15 N18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52"/>
  <sheetViews>
    <sheetView showGridLines="0" topLeftCell="D24" zoomScale="80" zoomScaleNormal="80" workbookViewId="0">
      <selection activeCell="N27" sqref="N27"/>
    </sheetView>
  </sheetViews>
  <sheetFormatPr defaultColWidth="9.109375" defaultRowHeight="14.4" x14ac:dyDescent="0.3"/>
  <cols>
    <col min="1" max="1" width="4.5546875" style="1" customWidth="1"/>
    <col min="2" max="2" width="25.109375" style="1" customWidth="1"/>
    <col min="3" max="3" width="20.6640625" style="1" customWidth="1"/>
    <col min="4" max="4" width="27.44140625" style="1" customWidth="1"/>
    <col min="5" max="5" width="20.6640625" style="1" customWidth="1"/>
    <col min="6" max="6" width="63.5546875" style="1" customWidth="1"/>
    <col min="7" max="7" width="13.5546875" style="1" hidden="1" customWidth="1"/>
    <col min="8" max="8" width="30.33203125" style="1" hidden="1" customWidth="1"/>
    <col min="9" max="10" width="20.6640625" style="1" customWidth="1"/>
    <col min="11" max="11" width="16" style="1" customWidth="1"/>
    <col min="12" max="12" width="11.5546875" style="1" customWidth="1"/>
    <col min="13" max="13" width="10.6640625" style="1" customWidth="1"/>
    <col min="14" max="14" width="18.88671875" style="1" customWidth="1"/>
    <col min="15" max="16" width="22.6640625" style="1" customWidth="1"/>
    <col min="17" max="16384" width="9.109375" style="1"/>
  </cols>
  <sheetData>
    <row r="1" spans="1:16" ht="23.4" x14ac:dyDescent="0.45">
      <c r="C1" s="203" t="s">
        <v>331</v>
      </c>
      <c r="D1" s="204"/>
      <c r="E1" s="204"/>
      <c r="F1" s="204"/>
      <c r="G1" s="204"/>
      <c r="H1" s="204"/>
      <c r="I1" s="204"/>
      <c r="J1" s="204"/>
      <c r="K1" s="204"/>
      <c r="L1" s="204"/>
      <c r="M1" s="204"/>
      <c r="N1" s="204"/>
      <c r="O1" s="204"/>
      <c r="P1" s="204"/>
    </row>
    <row r="4" spans="1:16" ht="18" x14ac:dyDescent="0.35">
      <c r="B4" s="225" t="s">
        <v>14</v>
      </c>
      <c r="C4" s="225"/>
      <c r="D4" s="225"/>
      <c r="E4" s="225"/>
    </row>
    <row r="5" spans="1:16" x14ac:dyDescent="0.3">
      <c r="B5" s="226" t="s">
        <v>308</v>
      </c>
      <c r="C5" s="226" t="s">
        <v>309</v>
      </c>
      <c r="D5" s="226" t="s">
        <v>309</v>
      </c>
      <c r="E5" s="226" t="s">
        <v>309</v>
      </c>
    </row>
    <row r="6" spans="1:16" x14ac:dyDescent="0.3">
      <c r="B6" s="226" t="s">
        <v>310</v>
      </c>
      <c r="C6" s="226" t="s">
        <v>311</v>
      </c>
      <c r="D6" s="226" t="s">
        <v>311</v>
      </c>
      <c r="E6" s="226" t="s">
        <v>311</v>
      </c>
    </row>
    <row r="7" spans="1:16" x14ac:dyDescent="0.3">
      <c r="B7" s="226" t="s">
        <v>312</v>
      </c>
      <c r="C7" s="226" t="s">
        <v>313</v>
      </c>
      <c r="D7" s="226" t="s">
        <v>313</v>
      </c>
      <c r="E7" s="226" t="s">
        <v>313</v>
      </c>
    </row>
    <row r="8" spans="1:16" x14ac:dyDescent="0.3">
      <c r="B8" s="226" t="s">
        <v>314</v>
      </c>
      <c r="C8" s="226" t="s">
        <v>315</v>
      </c>
      <c r="D8" s="226" t="s">
        <v>315</v>
      </c>
      <c r="E8" s="226" t="s">
        <v>315</v>
      </c>
    </row>
    <row r="9" spans="1:16" x14ac:dyDescent="0.3">
      <c r="B9" s="226" t="s">
        <v>316</v>
      </c>
      <c r="C9" s="226" t="s">
        <v>317</v>
      </c>
      <c r="D9" s="226" t="s">
        <v>317</v>
      </c>
      <c r="E9" s="226" t="s">
        <v>317</v>
      </c>
    </row>
    <row r="10" spans="1:16" x14ac:dyDescent="0.3">
      <c r="B10" s="226" t="s">
        <v>318</v>
      </c>
      <c r="C10" s="226" t="s">
        <v>318</v>
      </c>
      <c r="D10" s="226" t="s">
        <v>318</v>
      </c>
      <c r="E10" s="226" t="s">
        <v>318</v>
      </c>
    </row>
    <row r="11" spans="1:16" ht="18" x14ac:dyDescent="0.3">
      <c r="B11" s="226"/>
      <c r="C11" s="226"/>
      <c r="D11" s="226"/>
      <c r="E11" s="226"/>
    </row>
    <row r="12" spans="1:16" ht="18" x14ac:dyDescent="0.3">
      <c r="B12" s="226"/>
      <c r="C12" s="226"/>
      <c r="D12" s="226"/>
      <c r="E12" s="226"/>
    </row>
    <row r="16" spans="1:16" s="19" customFormat="1" ht="41.7" customHeight="1" x14ac:dyDescent="0.35">
      <c r="A16" s="222" t="s">
        <v>43</v>
      </c>
      <c r="B16" s="222"/>
      <c r="C16" s="222"/>
      <c r="D16" s="222"/>
      <c r="E16" s="222"/>
      <c r="F16" s="48" t="s">
        <v>44</v>
      </c>
      <c r="G16" s="222" t="s">
        <v>49</v>
      </c>
      <c r="H16" s="222"/>
      <c r="I16" s="222"/>
      <c r="J16" s="222"/>
      <c r="K16" s="222" t="s">
        <v>45</v>
      </c>
      <c r="L16" s="222"/>
      <c r="M16" s="222"/>
      <c r="N16" s="222"/>
      <c r="O16" s="223" t="s">
        <v>46</v>
      </c>
      <c r="P16" s="224"/>
    </row>
    <row r="17" spans="1:16" s="4" customFormat="1" ht="72" x14ac:dyDescent="0.3">
      <c r="A17" s="49" t="s">
        <v>0</v>
      </c>
      <c r="B17" s="49" t="s">
        <v>41</v>
      </c>
      <c r="C17" s="49" t="s">
        <v>12</v>
      </c>
      <c r="D17" s="49" t="s">
        <v>320</v>
      </c>
      <c r="E17" s="49" t="s">
        <v>13</v>
      </c>
      <c r="F17" s="49" t="s">
        <v>11</v>
      </c>
      <c r="G17" s="49" t="s">
        <v>25</v>
      </c>
      <c r="H17" s="49" t="s">
        <v>24</v>
      </c>
      <c r="I17" s="49" t="s">
        <v>358</v>
      </c>
      <c r="J17" s="49" t="s">
        <v>359</v>
      </c>
      <c r="K17" s="49" t="s">
        <v>1</v>
      </c>
      <c r="L17" s="49" t="s">
        <v>2</v>
      </c>
      <c r="M17" s="49" t="s">
        <v>3</v>
      </c>
      <c r="N17" s="49" t="s">
        <v>26</v>
      </c>
      <c r="O17" s="49" t="s">
        <v>360</v>
      </c>
      <c r="P17" s="49" t="s">
        <v>361</v>
      </c>
    </row>
    <row r="18" spans="1:16" ht="62.4" x14ac:dyDescent="0.3">
      <c r="A18" s="219">
        <v>1</v>
      </c>
      <c r="B18" s="216" t="s">
        <v>469</v>
      </c>
      <c r="C18" s="219" t="s">
        <v>500</v>
      </c>
      <c r="D18" s="219" t="s">
        <v>382</v>
      </c>
      <c r="E18" s="219" t="s">
        <v>501</v>
      </c>
      <c r="F18" s="91" t="s">
        <v>398</v>
      </c>
      <c r="G18" s="88"/>
      <c r="H18" s="52"/>
      <c r="I18" s="191" t="s">
        <v>531</v>
      </c>
      <c r="J18" s="194" t="s">
        <v>532</v>
      </c>
      <c r="K18" s="197">
        <f>C41</f>
        <v>3.6666666666666665</v>
      </c>
      <c r="L18" s="197">
        <f>C52</f>
        <v>2.25</v>
      </c>
      <c r="M18" s="191">
        <f>K18*L18</f>
        <v>8.25</v>
      </c>
      <c r="N18" s="191" t="str">
        <f>IF(K18="","",IF(AND('Area B'!M18&gt;='Tabella valutazione rischi'!$C$5,'Area B'!M18&lt;='Tabella valutazione rischi'!$D$5),'Tabella valutazione rischi'!$E$5,IF(AND('Area B'!M18&gt;'Tabella valutazione rischi'!$C$6,'Area B'!M18&lt;='Tabella valutazione rischi'!$D$6),'Tabella valutazione rischi'!$E$6,IF(AND('Area B'!M18&gt;'Tabella valutazione rischi'!$C$7,'Area B'!M18&lt;='Tabella valutazione rischi'!$D$7),'Tabella valutazione rischi'!$E$7,IF(AND('Area B'!M18&gt;'Tabella valutazione rischi'!$C$8,'Area B'!M18&lt;='Tabella valutazione rischi'!$D$8),'Tabella valutazione rischi'!$E$8,IF(AND('Area B'!M18&gt;'Tabella valutazione rischi'!$C$9,'Area B'!M18&lt;='Tabella valutazione rischi'!$D$9),'Tabella valutazione rischi'!$E$9,""))))))</f>
        <v>MEDIO</v>
      </c>
      <c r="O18" s="194" t="s">
        <v>533</v>
      </c>
      <c r="P18" s="194" t="s">
        <v>539</v>
      </c>
    </row>
    <row r="19" spans="1:16" ht="143.25" customHeight="1" x14ac:dyDescent="0.3">
      <c r="A19" s="220"/>
      <c r="B19" s="217"/>
      <c r="C19" s="220"/>
      <c r="D19" s="220"/>
      <c r="E19" s="220"/>
      <c r="F19" s="91" t="s">
        <v>399</v>
      </c>
      <c r="G19" s="88"/>
      <c r="H19" s="52"/>
      <c r="I19" s="196"/>
      <c r="J19" s="188"/>
      <c r="K19" s="196"/>
      <c r="L19" s="196"/>
      <c r="M19" s="196"/>
      <c r="N19" s="196"/>
      <c r="O19" s="188"/>
      <c r="P19" s="188"/>
    </row>
    <row r="20" spans="1:16" ht="135" customHeight="1" x14ac:dyDescent="0.3">
      <c r="A20" s="220"/>
      <c r="B20" s="217"/>
      <c r="C20" s="220"/>
      <c r="D20" s="220"/>
      <c r="E20" s="220"/>
      <c r="F20" s="91" t="s">
        <v>403</v>
      </c>
      <c r="G20" s="62"/>
      <c r="H20" s="52"/>
      <c r="I20" s="196"/>
      <c r="J20" s="188"/>
      <c r="K20" s="196"/>
      <c r="L20" s="196"/>
      <c r="M20" s="196"/>
      <c r="N20" s="196"/>
      <c r="O20" s="188"/>
      <c r="P20" s="188"/>
    </row>
    <row r="21" spans="1:16" ht="124.8" x14ac:dyDescent="0.3">
      <c r="A21" s="220"/>
      <c r="B21" s="217"/>
      <c r="C21" s="220"/>
      <c r="D21" s="220"/>
      <c r="E21" s="220"/>
      <c r="F21" s="116" t="s">
        <v>400</v>
      </c>
      <c r="G21" s="62"/>
      <c r="H21" s="52"/>
      <c r="I21" s="196"/>
      <c r="J21" s="188"/>
      <c r="K21" s="196"/>
      <c r="L21" s="196"/>
      <c r="M21" s="196"/>
      <c r="N21" s="196"/>
      <c r="O21" s="188"/>
      <c r="P21" s="188"/>
    </row>
    <row r="22" spans="1:16" ht="109.2" x14ac:dyDescent="0.3">
      <c r="A22" s="220"/>
      <c r="B22" s="217"/>
      <c r="C22" s="220"/>
      <c r="D22" s="220"/>
      <c r="E22" s="220"/>
      <c r="F22" s="91" t="s">
        <v>401</v>
      </c>
      <c r="G22" s="88"/>
      <c r="H22" s="52"/>
      <c r="I22" s="196"/>
      <c r="J22" s="188"/>
      <c r="K22" s="196"/>
      <c r="L22" s="196"/>
      <c r="M22" s="196"/>
      <c r="N22" s="196"/>
      <c r="O22" s="188"/>
      <c r="P22" s="188"/>
    </row>
    <row r="23" spans="1:16" ht="109.2" x14ac:dyDescent="0.3">
      <c r="A23" s="221"/>
      <c r="B23" s="218"/>
      <c r="C23" s="221"/>
      <c r="D23" s="221"/>
      <c r="E23" s="221"/>
      <c r="F23" s="91" t="s">
        <v>402</v>
      </c>
      <c r="G23" s="88"/>
      <c r="H23" s="52"/>
      <c r="I23" s="192"/>
      <c r="J23" s="189"/>
      <c r="K23" s="192"/>
      <c r="L23" s="192"/>
      <c r="M23" s="192"/>
      <c r="N23" s="192"/>
      <c r="O23" s="189"/>
      <c r="P23" s="189"/>
    </row>
    <row r="24" spans="1:16" ht="120" customHeight="1" x14ac:dyDescent="0.3">
      <c r="A24" s="166">
        <v>2</v>
      </c>
      <c r="B24" s="167" t="s">
        <v>456</v>
      </c>
      <c r="C24" s="166" t="s">
        <v>504</v>
      </c>
      <c r="D24" s="170" t="s">
        <v>382</v>
      </c>
      <c r="E24" s="170" t="s">
        <v>534</v>
      </c>
      <c r="F24" s="91" t="s">
        <v>402</v>
      </c>
      <c r="G24" s="62"/>
      <c r="H24" s="52"/>
      <c r="I24" s="162" t="s">
        <v>408</v>
      </c>
      <c r="J24" s="163" t="s">
        <v>535</v>
      </c>
      <c r="K24" s="165">
        <f>D41</f>
        <v>2.6666666666666665</v>
      </c>
      <c r="L24" s="165">
        <f>D52</f>
        <v>2.25</v>
      </c>
      <c r="M24" s="162">
        <f>K24*L24</f>
        <v>6</v>
      </c>
      <c r="N24" s="162" t="str">
        <f>IF(K24="","",IF(AND('Area B'!M24&gt;='Tabella valutazione rischi'!$C$5,'Area B'!M24&lt;='Tabella valutazione rischi'!$D$5),'Tabella valutazione rischi'!$E$5,IF(AND('Area B'!M24&gt;'Tabella valutazione rischi'!$C$6,'Area B'!M24&lt;='Tabella valutazione rischi'!$D$6),'Tabella valutazione rischi'!$E$6,IF(AND('Area B'!M24&gt;'Tabella valutazione rischi'!$C$7,'Area B'!M24&lt;='Tabella valutazione rischi'!$D$7),'Tabella valutazione rischi'!$E$7,IF(AND('Area B'!M24&gt;'Tabella valutazione rischi'!$C$8,'Area B'!M24&lt;='Tabella valutazione rischi'!$D$8),'Tabella valutazione rischi'!$E$8,IF(AND('Area B'!M24&gt;'Tabella valutazione rischi'!$C$9,'Area B'!M24&lt;='Tabella valutazione rischi'!$D$9),'Tabella valutazione rischi'!$E$9,""))))))</f>
        <v>BASSO</v>
      </c>
      <c r="O24" s="163" t="s">
        <v>536</v>
      </c>
      <c r="P24" s="163"/>
    </row>
    <row r="25" spans="1:16" ht="109.2" x14ac:dyDescent="0.3">
      <c r="A25" s="140">
        <v>3</v>
      </c>
      <c r="B25" s="101" t="s">
        <v>503</v>
      </c>
      <c r="C25" s="101" t="s">
        <v>453</v>
      </c>
      <c r="D25" s="170" t="s">
        <v>382</v>
      </c>
      <c r="E25" s="170" t="s">
        <v>537</v>
      </c>
      <c r="F25" s="91" t="s">
        <v>402</v>
      </c>
      <c r="G25" s="88"/>
      <c r="H25" s="52"/>
      <c r="I25" s="91" t="s">
        <v>408</v>
      </c>
      <c r="J25" s="164" t="s">
        <v>538</v>
      </c>
      <c r="K25" s="143">
        <f>E41</f>
        <v>2.6666666666666665</v>
      </c>
      <c r="L25" s="143">
        <f>E52</f>
        <v>2</v>
      </c>
      <c r="M25" s="142">
        <f>K25*L25</f>
        <v>5.333333333333333</v>
      </c>
      <c r="N25" s="142" t="str">
        <f>IF(K25="","",IF(AND('Area B'!M25&gt;='Tabella valutazione rischi'!$C$5,'Area B'!M25&lt;='Tabella valutazione rischi'!$D$5),'Tabella valutazione rischi'!$E$5,IF(AND('Area B'!M25&gt;'Tabella valutazione rischi'!$C$6,'Area B'!M25&lt;='Tabella valutazione rischi'!$D$6),'Tabella valutazione rischi'!$E$6,IF(AND('Area B'!M25&gt;'Tabella valutazione rischi'!$C$7,'Area B'!M25&lt;='Tabella valutazione rischi'!$D$7),'Tabella valutazione rischi'!$E$7,IF(AND('Area B'!M25&gt;'Tabella valutazione rischi'!$C$8,'Area B'!M25&lt;='Tabella valutazione rischi'!$D$8),'Tabella valutazione rischi'!$E$8,IF(AND('Area B'!M25&gt;'Tabella valutazione rischi'!$C$9,'Area B'!M25&lt;='Tabella valutazione rischi'!$D$9),'Tabella valutazione rischi'!$E$9,""))))))</f>
        <v>BASSO</v>
      </c>
      <c r="O25" s="171" t="s">
        <v>409</v>
      </c>
      <c r="P25" s="116"/>
    </row>
    <row r="26" spans="1:16" ht="108.6" customHeight="1" x14ac:dyDescent="0.3">
      <c r="A26" s="166">
        <v>4</v>
      </c>
      <c r="B26" s="167" t="s">
        <v>449</v>
      </c>
      <c r="C26" s="166" t="s">
        <v>506</v>
      </c>
      <c r="D26" s="170" t="s">
        <v>382</v>
      </c>
      <c r="E26" s="170" t="s">
        <v>540</v>
      </c>
      <c r="F26" s="91" t="s">
        <v>402</v>
      </c>
      <c r="G26" s="88"/>
      <c r="H26" s="52"/>
      <c r="I26" s="162" t="s">
        <v>408</v>
      </c>
      <c r="J26" s="163" t="s">
        <v>535</v>
      </c>
      <c r="K26" s="165">
        <f>F41</f>
        <v>2.6666666666666665</v>
      </c>
      <c r="L26" s="165">
        <f>F52</f>
        <v>2.25</v>
      </c>
      <c r="M26" s="162">
        <f>K26*L26</f>
        <v>6</v>
      </c>
      <c r="N26" s="162" t="str">
        <f>IF(K26="","",IF(AND('Area B'!M26&gt;='Tabella valutazione rischi'!$C$5,'Area B'!M26&lt;='Tabella valutazione rischi'!$D$5),'Tabella valutazione rischi'!$E$5,IF(AND('Area B'!M26&gt;'Tabella valutazione rischi'!$C$6,'Area B'!M26&lt;='Tabella valutazione rischi'!$D$6),'Tabella valutazione rischi'!$E$6,IF(AND('Area B'!M26&gt;'Tabella valutazione rischi'!$C$7,'Area B'!M26&lt;='Tabella valutazione rischi'!$D$7),'Tabella valutazione rischi'!$E$7,IF(AND('Area B'!M26&gt;'Tabella valutazione rischi'!$C$8,'Area B'!M26&lt;='Tabella valutazione rischi'!$D$8),'Tabella valutazione rischi'!$E$8,IF(AND('Area B'!M26&gt;'Tabella valutazione rischi'!$C$9,'Area B'!M26&lt;='Tabella valutazione rischi'!$D$9),'Tabella valutazione rischi'!$E$9,""))))))</f>
        <v>BASSO</v>
      </c>
      <c r="O26" s="163" t="s">
        <v>536</v>
      </c>
      <c r="P26" s="163"/>
    </row>
    <row r="27" spans="1:16" ht="78" x14ac:dyDescent="0.3">
      <c r="A27" s="105">
        <v>5</v>
      </c>
      <c r="B27" s="101" t="s">
        <v>427</v>
      </c>
      <c r="C27" s="101" t="s">
        <v>422</v>
      </c>
      <c r="D27" s="172" t="s">
        <v>382</v>
      </c>
      <c r="E27" s="172" t="s">
        <v>541</v>
      </c>
      <c r="F27" s="91" t="s">
        <v>507</v>
      </c>
      <c r="G27" s="62"/>
      <c r="H27" s="52"/>
      <c r="I27" s="91" t="s">
        <v>408</v>
      </c>
      <c r="J27" s="164" t="s">
        <v>538</v>
      </c>
      <c r="K27" s="124">
        <f>I41</f>
        <v>3.1666666666666665</v>
      </c>
      <c r="L27" s="124">
        <f>I52</f>
        <v>2</v>
      </c>
      <c r="M27" s="95">
        <f>K27*L27</f>
        <v>6.333333333333333</v>
      </c>
      <c r="N27" s="95" t="str">
        <f>IF(K27="","",IF(AND('Area B'!M27&gt;='Tabella valutazione rischi'!$C$5,'Area B'!M27&lt;='Tabella valutazione rischi'!$D$5),'Tabella valutazione rischi'!$E$5,IF(AND('Area B'!M27&gt;'Tabella valutazione rischi'!$C$6,'Area B'!M27&lt;='Tabella valutazione rischi'!$D$6),'Tabella valutazione rischi'!$E$6,IF(AND('Area B'!M27&gt;'Tabella valutazione rischi'!$C$7,'Area B'!M27&lt;='Tabella valutazione rischi'!$D$7),'Tabella valutazione rischi'!$E$7,IF(AND('Area B'!M27&gt;'Tabella valutazione rischi'!$C$8,'Area B'!M27&lt;='Tabella valutazione rischi'!$D$8),'Tabella valutazione rischi'!$E$8,IF(AND('Area B'!M27&gt;'Tabella valutazione rischi'!$C$9,'Area B'!M27&lt;='Tabella valutazione rischi'!$D$9),'Tabella valutazione rischi'!$E$9,""))))))</f>
        <v>MEDIO</v>
      </c>
      <c r="O27" s="171" t="s">
        <v>408</v>
      </c>
      <c r="P27" s="116"/>
    </row>
    <row r="28" spans="1:16" ht="14.85" customHeight="1" x14ac:dyDescent="0.3">
      <c r="A28" s="85"/>
      <c r="B28" s="85"/>
      <c r="C28" s="36"/>
      <c r="D28" s="36"/>
      <c r="E28" s="36"/>
      <c r="F28" s="36"/>
      <c r="G28" s="36"/>
      <c r="H28" s="36"/>
      <c r="I28" s="36"/>
      <c r="J28" s="36"/>
      <c r="K28" s="36"/>
      <c r="L28" s="36"/>
      <c r="M28" s="85"/>
      <c r="N28" s="85"/>
      <c r="O28" s="85"/>
      <c r="P28" s="85"/>
    </row>
    <row r="29" spans="1:16" x14ac:dyDescent="0.3">
      <c r="A29" s="85"/>
      <c r="B29" s="85"/>
      <c r="C29" s="36"/>
      <c r="D29" s="36"/>
      <c r="E29" s="36"/>
      <c r="F29" s="36"/>
      <c r="G29" s="36"/>
      <c r="H29" s="36"/>
      <c r="I29" s="36"/>
      <c r="J29" s="36"/>
      <c r="K29" s="36"/>
      <c r="L29" s="36"/>
      <c r="M29" s="85"/>
      <c r="N29" s="85"/>
      <c r="O29" s="85"/>
      <c r="P29" s="85"/>
    </row>
    <row r="30" spans="1:16" x14ac:dyDescent="0.3">
      <c r="A30" s="85"/>
      <c r="B30" s="85"/>
      <c r="C30" s="36"/>
      <c r="D30" s="36"/>
      <c r="E30" s="36"/>
      <c r="F30" s="36"/>
      <c r="G30" s="36"/>
      <c r="H30" s="36"/>
      <c r="I30" s="36"/>
      <c r="J30" s="36"/>
      <c r="K30" s="36"/>
      <c r="L30" s="36"/>
      <c r="M30" s="85"/>
      <c r="N30" s="85"/>
      <c r="O30" s="85"/>
      <c r="P30" s="85"/>
    </row>
    <row r="33" spans="2:29" x14ac:dyDescent="0.3">
      <c r="B33" s="200" t="s">
        <v>100</v>
      </c>
      <c r="C33" s="200"/>
    </row>
    <row r="34" spans="2:29" x14ac:dyDescent="0.3">
      <c r="B34" s="24" t="s">
        <v>98</v>
      </c>
      <c r="C34" s="24" t="s">
        <v>392</v>
      </c>
      <c r="D34" s="24" t="s">
        <v>393</v>
      </c>
      <c r="E34" s="24" t="s">
        <v>394</v>
      </c>
      <c r="F34" s="24" t="s">
        <v>395</v>
      </c>
      <c r="G34" s="24" t="s">
        <v>394</v>
      </c>
      <c r="H34" s="24" t="s">
        <v>394</v>
      </c>
      <c r="I34" s="24" t="s">
        <v>396</v>
      </c>
      <c r="J34" s="112"/>
      <c r="K34" s="112"/>
      <c r="L34" s="112"/>
      <c r="M34" s="112"/>
      <c r="N34" s="112"/>
      <c r="O34" s="112"/>
      <c r="P34" s="112"/>
      <c r="Q34" s="112"/>
      <c r="R34" s="112"/>
      <c r="S34" s="112"/>
      <c r="T34" s="112"/>
      <c r="U34" s="112"/>
      <c r="V34" s="112"/>
      <c r="W34" s="112"/>
      <c r="X34" s="112"/>
      <c r="Y34" s="112"/>
      <c r="Z34" s="112"/>
      <c r="AA34" s="112"/>
      <c r="AB34" s="112"/>
      <c r="AC34" s="112"/>
    </row>
    <row r="35" spans="2:29" x14ac:dyDescent="0.3">
      <c r="B35" s="25" t="s">
        <v>55</v>
      </c>
      <c r="C35" s="12">
        <v>3</v>
      </c>
      <c r="D35" s="12">
        <v>2</v>
      </c>
      <c r="E35" s="12">
        <v>3</v>
      </c>
      <c r="F35" s="12">
        <v>2</v>
      </c>
      <c r="G35" s="12"/>
      <c r="H35" s="12"/>
      <c r="I35" s="12">
        <v>4</v>
      </c>
      <c r="J35" s="113"/>
      <c r="K35" s="113"/>
      <c r="L35" s="113"/>
      <c r="M35" s="113"/>
      <c r="N35" s="113"/>
      <c r="O35" s="113"/>
      <c r="P35" s="113"/>
      <c r="Q35" s="113"/>
      <c r="R35" s="113"/>
      <c r="S35" s="113"/>
      <c r="T35" s="113"/>
      <c r="U35" s="113"/>
      <c r="V35" s="113"/>
      <c r="W35" s="113"/>
      <c r="X35" s="113"/>
      <c r="Y35" s="113"/>
      <c r="Z35" s="113"/>
      <c r="AA35" s="113"/>
      <c r="AB35" s="113"/>
      <c r="AC35" s="113"/>
    </row>
    <row r="36" spans="2:29" x14ac:dyDescent="0.3">
      <c r="B36" s="25" t="s">
        <v>61</v>
      </c>
      <c r="C36" s="12">
        <v>5</v>
      </c>
      <c r="D36" s="12">
        <v>5</v>
      </c>
      <c r="E36" s="12">
        <v>5</v>
      </c>
      <c r="F36" s="12">
        <v>5</v>
      </c>
      <c r="G36" s="12"/>
      <c r="H36" s="12"/>
      <c r="I36" s="12">
        <v>5</v>
      </c>
      <c r="J36" s="113"/>
      <c r="K36" s="113"/>
      <c r="L36" s="113"/>
      <c r="M36" s="113"/>
      <c r="N36" s="113"/>
      <c r="O36" s="113"/>
      <c r="P36" s="113"/>
      <c r="Q36" s="113"/>
      <c r="R36" s="113"/>
      <c r="S36" s="113"/>
      <c r="T36" s="113"/>
      <c r="U36" s="113"/>
      <c r="V36" s="113"/>
      <c r="W36" s="113"/>
      <c r="X36" s="113"/>
      <c r="Y36" s="113"/>
      <c r="Z36" s="113"/>
      <c r="AA36" s="113"/>
      <c r="AB36" s="113"/>
      <c r="AC36" s="113"/>
    </row>
    <row r="37" spans="2:29" x14ac:dyDescent="0.3">
      <c r="B37" s="25" t="s">
        <v>65</v>
      </c>
      <c r="C37" s="12">
        <v>1</v>
      </c>
      <c r="D37" s="12">
        <v>1</v>
      </c>
      <c r="E37" s="12">
        <v>1</v>
      </c>
      <c r="F37" s="12">
        <v>1</v>
      </c>
      <c r="G37" s="12"/>
      <c r="H37" s="12"/>
      <c r="I37" s="12">
        <v>1</v>
      </c>
      <c r="J37" s="113"/>
      <c r="K37" s="113"/>
      <c r="L37" s="113"/>
      <c r="M37" s="113"/>
      <c r="N37" s="113"/>
      <c r="O37" s="113"/>
      <c r="P37" s="113"/>
      <c r="Q37" s="113"/>
      <c r="R37" s="113"/>
      <c r="S37" s="113"/>
      <c r="T37" s="113"/>
      <c r="U37" s="113"/>
      <c r="V37" s="113"/>
      <c r="W37" s="113"/>
      <c r="X37" s="113"/>
      <c r="Y37" s="113"/>
      <c r="Z37" s="113"/>
      <c r="AA37" s="113"/>
      <c r="AB37" s="113"/>
      <c r="AC37" s="113"/>
    </row>
    <row r="38" spans="2:29" x14ac:dyDescent="0.3">
      <c r="B38" s="25" t="s">
        <v>70</v>
      </c>
      <c r="C38" s="12">
        <v>5</v>
      </c>
      <c r="D38" s="12">
        <v>5</v>
      </c>
      <c r="E38" s="12">
        <v>3</v>
      </c>
      <c r="F38" s="12">
        <v>5</v>
      </c>
      <c r="G38" s="12"/>
      <c r="H38" s="12"/>
      <c r="I38" s="12">
        <v>5</v>
      </c>
      <c r="J38" s="113"/>
      <c r="K38" s="113"/>
      <c r="L38" s="113"/>
      <c r="M38" s="113"/>
      <c r="N38" s="113"/>
      <c r="O38" s="113"/>
      <c r="P38" s="113"/>
      <c r="Q38" s="113"/>
      <c r="R38" s="113"/>
      <c r="S38" s="113"/>
      <c r="T38" s="113"/>
      <c r="U38" s="113"/>
      <c r="V38" s="113"/>
      <c r="W38" s="113"/>
      <c r="X38" s="113"/>
      <c r="Y38" s="113"/>
      <c r="Z38" s="113"/>
      <c r="AA38" s="113"/>
      <c r="AB38" s="113"/>
      <c r="AC38" s="113"/>
    </row>
    <row r="39" spans="2:29" x14ac:dyDescent="0.3">
      <c r="B39" s="25" t="s">
        <v>75</v>
      </c>
      <c r="C39" s="12">
        <v>5</v>
      </c>
      <c r="D39" s="12">
        <v>1</v>
      </c>
      <c r="E39" s="12">
        <v>1</v>
      </c>
      <c r="F39" s="12">
        <v>1</v>
      </c>
      <c r="G39" s="12"/>
      <c r="H39" s="12"/>
      <c r="I39" s="12">
        <v>1</v>
      </c>
      <c r="J39" s="113"/>
      <c r="K39" s="113"/>
      <c r="L39" s="113"/>
      <c r="M39" s="113"/>
      <c r="N39" s="113"/>
      <c r="O39" s="113"/>
      <c r="P39" s="113"/>
      <c r="Q39" s="113"/>
      <c r="R39" s="113"/>
      <c r="S39" s="113"/>
      <c r="T39" s="113"/>
      <c r="U39" s="113"/>
      <c r="V39" s="113"/>
      <c r="W39" s="113"/>
      <c r="X39" s="113"/>
      <c r="Y39" s="113"/>
      <c r="Z39" s="113"/>
      <c r="AA39" s="113"/>
      <c r="AB39" s="113"/>
      <c r="AC39" s="113"/>
    </row>
    <row r="40" spans="2:29" x14ac:dyDescent="0.3">
      <c r="B40" s="25" t="s">
        <v>78</v>
      </c>
      <c r="C40" s="12">
        <v>3</v>
      </c>
      <c r="D40" s="12">
        <v>2</v>
      </c>
      <c r="E40" s="12">
        <v>3</v>
      </c>
      <c r="F40" s="12">
        <v>2</v>
      </c>
      <c r="G40" s="12"/>
      <c r="H40" s="12"/>
      <c r="I40" s="12">
        <v>3</v>
      </c>
      <c r="J40" s="113"/>
      <c r="K40" s="113"/>
      <c r="L40" s="113"/>
      <c r="M40" s="113"/>
      <c r="N40" s="113"/>
      <c r="O40" s="113"/>
      <c r="P40" s="113"/>
      <c r="Q40" s="113"/>
      <c r="R40" s="113"/>
      <c r="S40" s="113"/>
      <c r="T40" s="113"/>
      <c r="U40" s="113"/>
      <c r="V40" s="113"/>
      <c r="W40" s="113"/>
      <c r="X40" s="113"/>
      <c r="Y40" s="113"/>
      <c r="Z40" s="113"/>
      <c r="AA40" s="113"/>
      <c r="AB40" s="113"/>
      <c r="AC40" s="113"/>
    </row>
    <row r="41" spans="2:29" ht="15.6" x14ac:dyDescent="0.3">
      <c r="B41" s="26" t="s">
        <v>100</v>
      </c>
      <c r="C41" s="27">
        <f t="shared" ref="C41:I41" si="0">AVERAGE(C35:C40)</f>
        <v>3.6666666666666665</v>
      </c>
      <c r="D41" s="27">
        <f t="shared" si="0"/>
        <v>2.6666666666666665</v>
      </c>
      <c r="E41" s="27">
        <f t="shared" si="0"/>
        <v>2.6666666666666665</v>
      </c>
      <c r="F41" s="27">
        <f t="shared" si="0"/>
        <v>2.6666666666666665</v>
      </c>
      <c r="G41" s="27" t="e">
        <f t="shared" si="0"/>
        <v>#DIV/0!</v>
      </c>
      <c r="H41" s="27" t="e">
        <f t="shared" si="0"/>
        <v>#DIV/0!</v>
      </c>
      <c r="I41" s="27">
        <f t="shared" si="0"/>
        <v>3.1666666666666665</v>
      </c>
      <c r="J41" s="114"/>
      <c r="K41" s="114"/>
      <c r="L41" s="114"/>
      <c r="M41" s="114"/>
      <c r="N41" s="114"/>
      <c r="O41" s="114"/>
      <c r="P41" s="114"/>
      <c r="Q41" s="114"/>
      <c r="R41" s="114"/>
      <c r="S41" s="114"/>
      <c r="T41" s="114"/>
      <c r="U41" s="114"/>
      <c r="V41" s="114"/>
      <c r="W41" s="114"/>
      <c r="X41" s="114"/>
      <c r="Y41" s="114"/>
      <c r="Z41" s="114"/>
      <c r="AA41" s="114"/>
      <c r="AB41" s="114"/>
      <c r="AC41" s="114"/>
    </row>
    <row r="42" spans="2:29" x14ac:dyDescent="0.3">
      <c r="J42" s="115"/>
      <c r="K42" s="115"/>
      <c r="L42" s="115"/>
      <c r="M42" s="115"/>
      <c r="N42" s="115"/>
      <c r="O42" s="115"/>
      <c r="P42" s="115"/>
      <c r="Q42" s="115"/>
      <c r="R42" s="115"/>
      <c r="S42" s="115"/>
      <c r="T42" s="115"/>
      <c r="U42" s="115"/>
      <c r="V42" s="115"/>
      <c r="W42" s="115"/>
      <c r="X42" s="115"/>
      <c r="Y42" s="115"/>
      <c r="Z42" s="115"/>
      <c r="AA42" s="115"/>
      <c r="AB42" s="115"/>
      <c r="AC42" s="115"/>
    </row>
    <row r="43" spans="2:29" x14ac:dyDescent="0.3">
      <c r="J43" s="115"/>
      <c r="K43" s="115"/>
      <c r="L43" s="115"/>
      <c r="M43" s="115"/>
      <c r="N43" s="115"/>
      <c r="O43" s="115"/>
      <c r="P43" s="115"/>
      <c r="Q43" s="115"/>
      <c r="R43" s="115"/>
      <c r="S43" s="115"/>
      <c r="T43" s="115"/>
      <c r="U43" s="115"/>
      <c r="V43" s="115"/>
      <c r="W43" s="115"/>
      <c r="X43" s="115"/>
      <c r="Y43" s="115"/>
      <c r="Z43" s="115"/>
      <c r="AA43" s="115"/>
      <c r="AB43" s="115"/>
      <c r="AC43" s="115"/>
    </row>
    <row r="44" spans="2:29" x14ac:dyDescent="0.3">
      <c r="J44" s="115"/>
      <c r="K44" s="115"/>
      <c r="L44" s="115"/>
      <c r="M44" s="115"/>
      <c r="N44" s="115"/>
      <c r="O44" s="115"/>
      <c r="P44" s="115"/>
      <c r="Q44" s="115"/>
      <c r="R44" s="115"/>
      <c r="S44" s="115"/>
      <c r="T44" s="115"/>
      <c r="U44" s="115"/>
      <c r="V44" s="115"/>
      <c r="W44" s="115"/>
      <c r="X44" s="115"/>
      <c r="Y44" s="115"/>
      <c r="Z44" s="115"/>
      <c r="AA44" s="115"/>
      <c r="AB44" s="115"/>
      <c r="AC44" s="115"/>
    </row>
    <row r="45" spans="2:29" ht="15.6" x14ac:dyDescent="0.3">
      <c r="B45" s="78" t="s">
        <v>135</v>
      </c>
      <c r="C45" s="78"/>
      <c r="J45" s="115"/>
      <c r="K45" s="115"/>
      <c r="L45" s="115"/>
      <c r="M45" s="115"/>
      <c r="N45" s="115"/>
      <c r="O45" s="115"/>
      <c r="P45" s="115"/>
      <c r="Q45" s="115"/>
      <c r="R45" s="115"/>
      <c r="S45" s="115"/>
      <c r="T45" s="115"/>
      <c r="U45" s="115"/>
      <c r="V45" s="115"/>
      <c r="W45" s="115"/>
      <c r="X45" s="115"/>
      <c r="Y45" s="115"/>
      <c r="Z45" s="115"/>
      <c r="AA45" s="115"/>
      <c r="AB45" s="115"/>
      <c r="AC45" s="115"/>
    </row>
    <row r="46" spans="2:29" x14ac:dyDescent="0.3">
      <c r="J46" s="115"/>
      <c r="K46" s="115"/>
      <c r="L46" s="115"/>
      <c r="M46" s="115"/>
      <c r="N46" s="115"/>
      <c r="O46" s="115"/>
      <c r="P46" s="115"/>
      <c r="Q46" s="115"/>
      <c r="R46" s="115"/>
      <c r="S46" s="115"/>
      <c r="T46" s="115"/>
      <c r="U46" s="115"/>
      <c r="V46" s="115"/>
      <c r="W46" s="115"/>
      <c r="X46" s="115"/>
      <c r="Y46" s="115"/>
      <c r="Z46" s="115"/>
      <c r="AA46" s="115"/>
      <c r="AB46" s="115"/>
      <c r="AC46" s="115"/>
    </row>
    <row r="47" spans="2:29" x14ac:dyDescent="0.3">
      <c r="B47" s="24" t="s">
        <v>98</v>
      </c>
      <c r="C47" s="24" t="s">
        <v>392</v>
      </c>
      <c r="D47" s="24" t="s">
        <v>393</v>
      </c>
      <c r="E47" s="24" t="s">
        <v>394</v>
      </c>
      <c r="F47" s="24" t="s">
        <v>395</v>
      </c>
      <c r="G47" s="24" t="s">
        <v>394</v>
      </c>
      <c r="H47" s="24" t="s">
        <v>394</v>
      </c>
      <c r="I47" s="24" t="s">
        <v>396</v>
      </c>
      <c r="J47" s="112"/>
      <c r="K47" s="112"/>
      <c r="L47" s="112"/>
      <c r="M47" s="112"/>
      <c r="N47" s="112"/>
      <c r="O47" s="112"/>
      <c r="P47" s="112"/>
      <c r="Q47" s="112"/>
      <c r="R47" s="112"/>
      <c r="S47" s="112"/>
      <c r="T47" s="112"/>
      <c r="U47" s="112"/>
      <c r="V47" s="112"/>
      <c r="W47" s="112"/>
      <c r="X47" s="112"/>
      <c r="Y47" s="112"/>
      <c r="Z47" s="112"/>
      <c r="AA47" s="112"/>
      <c r="AB47" s="112"/>
      <c r="AC47" s="112"/>
    </row>
    <row r="48" spans="2:29" x14ac:dyDescent="0.3">
      <c r="B48" s="25" t="s">
        <v>104</v>
      </c>
      <c r="C48" s="12">
        <v>3</v>
      </c>
      <c r="D48" s="12">
        <v>3</v>
      </c>
      <c r="E48" s="12">
        <v>2</v>
      </c>
      <c r="F48" s="12">
        <v>3</v>
      </c>
      <c r="G48" s="12"/>
      <c r="H48" s="12"/>
      <c r="I48" s="12">
        <v>2</v>
      </c>
      <c r="J48" s="113"/>
      <c r="K48" s="113"/>
      <c r="L48" s="113"/>
      <c r="M48" s="113"/>
      <c r="N48" s="113"/>
      <c r="O48" s="113"/>
      <c r="P48" s="113"/>
      <c r="Q48" s="113"/>
      <c r="R48" s="113"/>
      <c r="S48" s="113"/>
      <c r="T48" s="113"/>
      <c r="U48" s="113"/>
      <c r="V48" s="113"/>
      <c r="W48" s="113"/>
      <c r="X48" s="113"/>
      <c r="Y48" s="113"/>
      <c r="Z48" s="113"/>
      <c r="AA48" s="113"/>
      <c r="AB48" s="113"/>
      <c r="AC48" s="113"/>
    </row>
    <row r="49" spans="2:29" x14ac:dyDescent="0.3">
      <c r="B49" s="25" t="s">
        <v>112</v>
      </c>
      <c r="C49" s="12">
        <v>1</v>
      </c>
      <c r="D49" s="12">
        <v>1</v>
      </c>
      <c r="E49" s="12">
        <v>1</v>
      </c>
      <c r="F49" s="12">
        <v>1</v>
      </c>
      <c r="G49" s="12"/>
      <c r="H49" s="12"/>
      <c r="I49" s="12">
        <v>1</v>
      </c>
      <c r="J49" s="113"/>
      <c r="K49" s="113"/>
      <c r="L49" s="113"/>
      <c r="M49" s="113"/>
      <c r="N49" s="113"/>
      <c r="O49" s="113"/>
      <c r="P49" s="113"/>
      <c r="Q49" s="113"/>
      <c r="R49" s="113"/>
      <c r="S49" s="113"/>
      <c r="T49" s="113"/>
      <c r="U49" s="113"/>
      <c r="V49" s="113"/>
      <c r="W49" s="113"/>
      <c r="X49" s="113"/>
      <c r="Y49" s="113"/>
      <c r="Z49" s="113"/>
      <c r="AA49" s="113"/>
      <c r="AB49" s="113"/>
      <c r="AC49" s="113"/>
    </row>
    <row r="50" spans="2:29" x14ac:dyDescent="0.3">
      <c r="B50" s="25" t="s">
        <v>113</v>
      </c>
      <c r="C50" s="12">
        <v>0</v>
      </c>
      <c r="D50" s="12">
        <v>0</v>
      </c>
      <c r="E50" s="12">
        <v>0</v>
      </c>
      <c r="F50" s="12">
        <v>0</v>
      </c>
      <c r="G50" s="12"/>
      <c r="H50" s="12"/>
      <c r="I50" s="12">
        <v>0</v>
      </c>
      <c r="J50" s="113"/>
      <c r="K50" s="113"/>
      <c r="L50" s="113"/>
      <c r="M50" s="113"/>
      <c r="N50" s="113"/>
      <c r="O50" s="113"/>
      <c r="P50" s="113"/>
      <c r="Q50" s="113"/>
      <c r="R50" s="113"/>
      <c r="S50" s="113"/>
      <c r="T50" s="113"/>
      <c r="U50" s="113"/>
      <c r="V50" s="113"/>
      <c r="W50" s="113"/>
      <c r="X50" s="113"/>
      <c r="Y50" s="113"/>
      <c r="Z50" s="113"/>
      <c r="AA50" s="113"/>
      <c r="AB50" s="113"/>
      <c r="AC50" s="113"/>
    </row>
    <row r="51" spans="2:29" ht="28.8" x14ac:dyDescent="0.3">
      <c r="B51" s="25" t="s">
        <v>136</v>
      </c>
      <c r="C51" s="12">
        <v>5</v>
      </c>
      <c r="D51" s="12">
        <v>5</v>
      </c>
      <c r="E51" s="12">
        <v>5</v>
      </c>
      <c r="F51" s="12">
        <v>5</v>
      </c>
      <c r="G51" s="12"/>
      <c r="H51" s="12"/>
      <c r="I51" s="12">
        <v>5</v>
      </c>
      <c r="J51" s="113"/>
      <c r="K51" s="113"/>
      <c r="L51" s="113"/>
      <c r="M51" s="113"/>
      <c r="N51" s="113"/>
      <c r="O51" s="113"/>
      <c r="P51" s="113"/>
      <c r="Q51" s="113"/>
      <c r="R51" s="113"/>
      <c r="S51" s="113"/>
      <c r="T51" s="113"/>
      <c r="U51" s="113"/>
      <c r="V51" s="113"/>
      <c r="W51" s="113"/>
      <c r="X51" s="113"/>
      <c r="Y51" s="113"/>
      <c r="Z51" s="113"/>
      <c r="AA51" s="113"/>
      <c r="AB51" s="113"/>
      <c r="AC51" s="113"/>
    </row>
    <row r="52" spans="2:29" ht="15.6" x14ac:dyDescent="0.3">
      <c r="B52" s="26" t="s">
        <v>100</v>
      </c>
      <c r="C52" s="27">
        <f t="shared" ref="C52:I52" si="1">AVERAGE(C48:C51)</f>
        <v>2.25</v>
      </c>
      <c r="D52" s="27">
        <f t="shared" si="1"/>
        <v>2.25</v>
      </c>
      <c r="E52" s="27">
        <f t="shared" si="1"/>
        <v>2</v>
      </c>
      <c r="F52" s="27">
        <f t="shared" si="1"/>
        <v>2.25</v>
      </c>
      <c r="G52" s="27" t="e">
        <f t="shared" si="1"/>
        <v>#DIV/0!</v>
      </c>
      <c r="H52" s="27" t="e">
        <f t="shared" si="1"/>
        <v>#DIV/0!</v>
      </c>
      <c r="I52" s="27">
        <f t="shared" si="1"/>
        <v>2</v>
      </c>
      <c r="J52" s="114"/>
      <c r="K52" s="114"/>
      <c r="L52" s="114"/>
      <c r="M52" s="114"/>
      <c r="N52" s="114"/>
      <c r="O52" s="114"/>
      <c r="P52" s="114"/>
      <c r="Q52" s="114"/>
      <c r="R52" s="114"/>
      <c r="S52" s="114"/>
      <c r="T52" s="114"/>
      <c r="U52" s="114"/>
      <c r="V52" s="114"/>
      <c r="W52" s="114"/>
      <c r="X52" s="114"/>
      <c r="Y52" s="114"/>
      <c r="Z52" s="114"/>
      <c r="AA52" s="114"/>
      <c r="AB52" s="114"/>
      <c r="AC52" s="114"/>
    </row>
  </sheetData>
  <mergeCells count="28">
    <mergeCell ref="A18:A23"/>
    <mergeCell ref="B33:C33"/>
    <mergeCell ref="C1:P1"/>
    <mergeCell ref="A16:E16"/>
    <mergeCell ref="G16:J16"/>
    <mergeCell ref="K16:N16"/>
    <mergeCell ref="O16:P16"/>
    <mergeCell ref="B4:E4"/>
    <mergeCell ref="B5:E5"/>
    <mergeCell ref="B6:E6"/>
    <mergeCell ref="B7:E7"/>
    <mergeCell ref="B8:E8"/>
    <mergeCell ref="B11:E11"/>
    <mergeCell ref="B12:E12"/>
    <mergeCell ref="B9:E9"/>
    <mergeCell ref="B10:E10"/>
    <mergeCell ref="N18:N23"/>
    <mergeCell ref="O18:O23"/>
    <mergeCell ref="P18:P23"/>
    <mergeCell ref="B18:B23"/>
    <mergeCell ref="C18:C23"/>
    <mergeCell ref="D18:D23"/>
    <mergeCell ref="E18:E23"/>
    <mergeCell ref="I18:I23"/>
    <mergeCell ref="J18:J23"/>
    <mergeCell ref="K18:K23"/>
    <mergeCell ref="L18:L23"/>
    <mergeCell ref="M18:M23"/>
  </mergeCells>
  <pageMargins left="0.23622047244094491" right="0.23622047244094491" top="0.74803149606299213" bottom="0.74803149606299213" header="0.31496062992125984" footer="0.31496062992125984"/>
  <pageSetup paperSize="9" scale="46" fitToHeight="4"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276" operator="equal" id="{6BBB2207-A368-473A-A81C-3E0E5ADC9062}">
            <xm:f>'Tabella valutazione rischi'!$E$9</xm:f>
            <x14:dxf>
              <fill>
                <patternFill>
                  <bgColor rgb="FFFF0000"/>
                </patternFill>
              </fill>
            </x14:dxf>
          </x14:cfRule>
          <x14:cfRule type="cellIs" priority="277" operator="equal" id="{CC688B25-39B0-44D8-8EE0-873214C493B5}">
            <xm:f>'Tabella valutazione rischi'!$E$8</xm:f>
            <x14:dxf>
              <fill>
                <patternFill>
                  <bgColor rgb="FFFFC000"/>
                </patternFill>
              </fill>
            </x14:dxf>
          </x14:cfRule>
          <x14:cfRule type="cellIs" priority="278" operator="equal" id="{87A6390F-0353-482B-A266-44955AFF50BB}">
            <xm:f>'Tabella valutazione rischi'!$E$7</xm:f>
            <x14:dxf>
              <fill>
                <patternFill>
                  <bgColor rgb="FFFFFF00"/>
                </patternFill>
              </fill>
            </x14:dxf>
          </x14:cfRule>
          <x14:cfRule type="cellIs" priority="279" operator="equal" id="{7DCDE6C1-9EF7-440C-B0B3-90B8E750E4D7}">
            <xm:f>'Tabella valutazione rischi'!$E$6</xm:f>
            <x14:dxf>
              <fill>
                <patternFill>
                  <bgColor rgb="FF00B050"/>
                </patternFill>
              </fill>
            </x14:dxf>
          </x14:cfRule>
          <x14:cfRule type="cellIs" priority="280" operator="equal" id="{BBD53414-DF98-4E72-AF19-3E75950107FD}">
            <xm:f>'Tabella valutazione rischi'!$E$5</xm:f>
            <x14:dxf>
              <fill>
                <patternFill>
                  <bgColor theme="0"/>
                </patternFill>
              </fill>
            </x14:dxf>
          </x14:cfRule>
          <xm:sqref>N18 N24 N27:N30</xm:sqref>
        </x14:conditionalFormatting>
        <x14:conditionalFormatting xmlns:xm="http://schemas.microsoft.com/office/excel/2006/main">
          <x14:cfRule type="cellIs" priority="221" operator="equal" id="{EF30FF1E-C831-4222-AD00-EF5EBE43258F}">
            <xm:f>'Tabella valutazione rischi'!$E$9</xm:f>
            <x14:dxf>
              <fill>
                <patternFill>
                  <bgColor rgb="FFFF0000"/>
                </patternFill>
              </fill>
            </x14:dxf>
          </x14:cfRule>
          <x14:cfRule type="cellIs" priority="222" operator="equal" id="{36F11128-B42E-4CF8-BD5E-426FDCB3E270}">
            <xm:f>'Tabella valutazione rischi'!$E$8</xm:f>
            <x14:dxf>
              <fill>
                <patternFill>
                  <bgColor rgb="FFFFC000"/>
                </patternFill>
              </fill>
            </x14:dxf>
          </x14:cfRule>
          <x14:cfRule type="cellIs" priority="223" operator="equal" id="{D03EAFC3-7CE1-4BDF-90D0-7462E59B7892}">
            <xm:f>'Tabella valutazione rischi'!$E$7</xm:f>
            <x14:dxf>
              <fill>
                <patternFill>
                  <bgColor rgb="FFFFFF00"/>
                </patternFill>
              </fill>
            </x14:dxf>
          </x14:cfRule>
          <x14:cfRule type="cellIs" priority="224" operator="equal" id="{32302F6F-AD7D-478E-ADE8-9915F684A5EC}">
            <xm:f>'Tabella valutazione rischi'!$E$6</xm:f>
            <x14:dxf>
              <fill>
                <patternFill>
                  <bgColor rgb="FF00B050"/>
                </patternFill>
              </fill>
            </x14:dxf>
          </x14:cfRule>
          <x14:cfRule type="cellIs" priority="225" operator="equal" id="{F14EDD11-9525-45D4-B8FB-D2C5EB28E755}">
            <xm:f>'Tabella valutazione rischi'!$E$5</xm:f>
            <x14:dxf>
              <fill>
                <patternFill>
                  <bgColor theme="0"/>
                </patternFill>
              </fill>
            </x14:dxf>
          </x14:cfRule>
          <xm:sqref>O27</xm:sqref>
        </x14:conditionalFormatting>
        <x14:conditionalFormatting xmlns:xm="http://schemas.microsoft.com/office/excel/2006/main">
          <x14:cfRule type="cellIs" priority="16" operator="equal" id="{BCA3462F-F571-4B13-98C1-59E7C59D69DF}">
            <xm:f>'Tabella valutazione rischi'!$E$9</xm:f>
            <x14:dxf>
              <fill>
                <patternFill>
                  <bgColor rgb="FFFF0000"/>
                </patternFill>
              </fill>
            </x14:dxf>
          </x14:cfRule>
          <x14:cfRule type="cellIs" priority="17" operator="equal" id="{C927784B-E2A6-46CF-A515-3344598FA140}">
            <xm:f>'Tabella valutazione rischi'!$E$8</xm:f>
            <x14:dxf>
              <fill>
                <patternFill>
                  <bgColor rgb="FFFFC000"/>
                </patternFill>
              </fill>
            </x14:dxf>
          </x14:cfRule>
          <x14:cfRule type="cellIs" priority="18" operator="equal" id="{BABBC312-E6FC-4273-9895-2CAAC2997F4F}">
            <xm:f>'Tabella valutazione rischi'!$E$7</xm:f>
            <x14:dxf>
              <fill>
                <patternFill>
                  <bgColor rgb="FFFFFF00"/>
                </patternFill>
              </fill>
            </x14:dxf>
          </x14:cfRule>
          <x14:cfRule type="cellIs" priority="19" operator="equal" id="{773A99BF-1077-4C13-B4FA-52733A5C7C5D}">
            <xm:f>'Tabella valutazione rischi'!$E$6</xm:f>
            <x14:dxf>
              <fill>
                <patternFill>
                  <bgColor rgb="FF00B050"/>
                </patternFill>
              </fill>
            </x14:dxf>
          </x14:cfRule>
          <x14:cfRule type="cellIs" priority="20" operator="equal" id="{39370412-688B-4E0C-BDC0-D2BB3CD94D39}">
            <xm:f>'Tabella valutazione rischi'!$E$5</xm:f>
            <x14:dxf>
              <fill>
                <patternFill>
                  <bgColor theme="0"/>
                </patternFill>
              </fill>
            </x14:dxf>
          </x14:cfRule>
          <xm:sqref>N25</xm:sqref>
        </x14:conditionalFormatting>
        <x14:conditionalFormatting xmlns:xm="http://schemas.microsoft.com/office/excel/2006/main">
          <x14:cfRule type="cellIs" priority="11" operator="equal" id="{0490CD08-609F-462A-9803-4AB1980D095A}">
            <xm:f>'Tabella valutazione rischi'!$E$9</xm:f>
            <x14:dxf>
              <fill>
                <patternFill>
                  <bgColor rgb="FFFF0000"/>
                </patternFill>
              </fill>
            </x14:dxf>
          </x14:cfRule>
          <x14:cfRule type="cellIs" priority="12" operator="equal" id="{328BDCD0-F196-4C72-B9B2-E72EA6FF64E1}">
            <xm:f>'Tabella valutazione rischi'!$E$8</xm:f>
            <x14:dxf>
              <fill>
                <patternFill>
                  <bgColor rgb="FFFFC000"/>
                </patternFill>
              </fill>
            </x14:dxf>
          </x14:cfRule>
          <x14:cfRule type="cellIs" priority="13" operator="equal" id="{15526B41-B01D-461C-8EDD-8F7094702165}">
            <xm:f>'Tabella valutazione rischi'!$E$7</xm:f>
            <x14:dxf>
              <fill>
                <patternFill>
                  <bgColor rgb="FFFFFF00"/>
                </patternFill>
              </fill>
            </x14:dxf>
          </x14:cfRule>
          <x14:cfRule type="cellIs" priority="14" operator="equal" id="{E3345F01-DD31-40D5-AA97-8EBCE77828D6}">
            <xm:f>'Tabella valutazione rischi'!$E$6</xm:f>
            <x14:dxf>
              <fill>
                <patternFill>
                  <bgColor rgb="FF00B050"/>
                </patternFill>
              </fill>
            </x14:dxf>
          </x14:cfRule>
          <x14:cfRule type="cellIs" priority="15" operator="equal" id="{E5251A72-B1F7-483D-AE9A-A5585FA26674}">
            <xm:f>'Tabella valutazione rischi'!$E$5</xm:f>
            <x14:dxf>
              <fill>
                <patternFill>
                  <bgColor theme="0"/>
                </patternFill>
              </fill>
            </x14:dxf>
          </x14:cfRule>
          <xm:sqref>O25</xm:sqref>
        </x14:conditionalFormatting>
        <x14:conditionalFormatting xmlns:xm="http://schemas.microsoft.com/office/excel/2006/main">
          <x14:cfRule type="cellIs" priority="6" operator="equal" id="{0AC25DA9-0DF4-4F02-B402-8FA800FD3DB4}">
            <xm:f>'Tabella valutazione rischi'!$E$9</xm:f>
            <x14:dxf>
              <fill>
                <patternFill>
                  <bgColor rgb="FFFF0000"/>
                </patternFill>
              </fill>
            </x14:dxf>
          </x14:cfRule>
          <x14:cfRule type="cellIs" priority="7" operator="equal" id="{5E9033CF-51D9-435A-9E97-42AE063257D4}">
            <xm:f>'Tabella valutazione rischi'!$E$8</xm:f>
            <x14:dxf>
              <fill>
                <patternFill>
                  <bgColor rgb="FFFFC000"/>
                </patternFill>
              </fill>
            </x14:dxf>
          </x14:cfRule>
          <x14:cfRule type="cellIs" priority="8" operator="equal" id="{3FDD0571-BA6A-402D-8872-C7349A19465B}">
            <xm:f>'Tabella valutazione rischi'!$E$7</xm:f>
            <x14:dxf>
              <fill>
                <patternFill>
                  <bgColor rgb="FFFFFF00"/>
                </patternFill>
              </fill>
            </x14:dxf>
          </x14:cfRule>
          <x14:cfRule type="cellIs" priority="9" operator="equal" id="{7AF334BA-5A47-4799-AEBE-96FA696EDC35}">
            <xm:f>'Tabella valutazione rischi'!$E$6</xm:f>
            <x14:dxf>
              <fill>
                <patternFill>
                  <bgColor rgb="FF00B050"/>
                </patternFill>
              </fill>
            </x14:dxf>
          </x14:cfRule>
          <x14:cfRule type="cellIs" priority="10" operator="equal" id="{7E374D60-D3AC-422A-B338-0244C128ED96}">
            <xm:f>'Tabella valutazione rischi'!$E$5</xm:f>
            <x14:dxf>
              <fill>
                <patternFill>
                  <bgColor theme="0"/>
                </patternFill>
              </fill>
            </x14:dxf>
          </x14:cfRule>
          <xm:sqref>N26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7"/>
  <sheetViews>
    <sheetView showGridLines="0" topLeftCell="F14" zoomScale="85" zoomScaleNormal="85" workbookViewId="0">
      <selection activeCell="F27" sqref="F27"/>
    </sheetView>
  </sheetViews>
  <sheetFormatPr defaultColWidth="9.109375" defaultRowHeight="14.4" x14ac:dyDescent="0.3"/>
  <cols>
    <col min="1" max="1" width="4.5546875" style="1" customWidth="1"/>
    <col min="2" max="2" width="26" style="1" customWidth="1"/>
    <col min="3" max="3" width="23" style="1" customWidth="1"/>
    <col min="4" max="4" width="17.6640625" style="1" customWidth="1"/>
    <col min="5" max="5" width="20.6640625" style="1" customWidth="1"/>
    <col min="6" max="6" width="62.6640625" style="1" customWidth="1"/>
    <col min="7" max="7" width="12.6640625" style="1" hidden="1" customWidth="1"/>
    <col min="8" max="8" width="30.33203125" style="1" hidden="1" customWidth="1"/>
    <col min="9" max="10" width="20.6640625" style="1" customWidth="1"/>
    <col min="11" max="11" width="13.5546875" style="1" customWidth="1"/>
    <col min="12" max="12" width="12.6640625" style="1" customWidth="1"/>
    <col min="13" max="13" width="10.6640625" style="1" customWidth="1"/>
    <col min="14" max="14" width="16.109375" style="1" customWidth="1"/>
    <col min="15" max="16" width="20.6640625" style="1" customWidth="1"/>
    <col min="17" max="18" width="13.109375" style="1" customWidth="1"/>
    <col min="19" max="16384" width="9.109375" style="1"/>
  </cols>
  <sheetData>
    <row r="1" spans="1:16" ht="23.4" x14ac:dyDescent="0.45">
      <c r="C1" s="227" t="s">
        <v>332</v>
      </c>
      <c r="D1" s="227"/>
      <c r="E1" s="227"/>
      <c r="F1" s="227"/>
      <c r="G1" s="227"/>
      <c r="H1" s="227"/>
      <c r="I1" s="227"/>
      <c r="J1" s="227"/>
      <c r="K1" s="227"/>
      <c r="L1" s="227"/>
      <c r="M1" s="227"/>
      <c r="N1" s="227"/>
      <c r="O1" s="227"/>
      <c r="P1" s="227"/>
    </row>
    <row r="4" spans="1:16" ht="18" x14ac:dyDescent="0.35">
      <c r="B4" s="225" t="s">
        <v>14</v>
      </c>
      <c r="C4" s="225"/>
      <c r="D4" s="225"/>
      <c r="E4" s="225"/>
    </row>
    <row r="5" spans="1:16" ht="18" x14ac:dyDescent="0.3">
      <c r="B5" s="55" t="s">
        <v>18</v>
      </c>
      <c r="C5" s="56"/>
      <c r="D5" s="56"/>
      <c r="E5" s="57"/>
    </row>
    <row r="6" spans="1:16" ht="18" x14ac:dyDescent="0.3">
      <c r="B6" s="55" t="s">
        <v>19</v>
      </c>
      <c r="C6" s="56"/>
      <c r="D6" s="56"/>
      <c r="E6" s="57"/>
    </row>
    <row r="7" spans="1:16" ht="18" x14ac:dyDescent="0.3">
      <c r="B7" s="55" t="s">
        <v>20</v>
      </c>
      <c r="C7" s="56"/>
      <c r="D7" s="56"/>
      <c r="E7" s="57"/>
    </row>
    <row r="8" spans="1:16" ht="18" x14ac:dyDescent="0.3">
      <c r="B8" s="55" t="s">
        <v>21</v>
      </c>
      <c r="C8" s="56"/>
      <c r="D8" s="56"/>
      <c r="E8" s="57"/>
    </row>
    <row r="9" spans="1:16" ht="18" x14ac:dyDescent="0.3">
      <c r="B9" s="55" t="s">
        <v>22</v>
      </c>
      <c r="C9" s="56"/>
      <c r="D9" s="56"/>
      <c r="E9" s="57"/>
    </row>
    <row r="10" spans="1:16" ht="18" x14ac:dyDescent="0.3">
      <c r="B10" s="55" t="s">
        <v>23</v>
      </c>
      <c r="C10" s="56"/>
      <c r="D10" s="56"/>
      <c r="E10" s="57"/>
    </row>
    <row r="14" spans="1:16" s="19" customFormat="1" ht="38.700000000000003" customHeight="1" x14ac:dyDescent="0.35">
      <c r="A14" s="222" t="s">
        <v>43</v>
      </c>
      <c r="B14" s="222"/>
      <c r="C14" s="222"/>
      <c r="D14" s="222"/>
      <c r="E14" s="222"/>
      <c r="F14" s="48" t="s">
        <v>44</v>
      </c>
      <c r="G14" s="222" t="s">
        <v>49</v>
      </c>
      <c r="H14" s="222"/>
      <c r="I14" s="222"/>
      <c r="J14" s="222"/>
      <c r="K14" s="222" t="s">
        <v>45</v>
      </c>
      <c r="L14" s="222"/>
      <c r="M14" s="222"/>
      <c r="N14" s="222"/>
      <c r="O14" s="223" t="s">
        <v>46</v>
      </c>
      <c r="P14" s="224"/>
    </row>
    <row r="15" spans="1:16" s="4" customFormat="1" ht="72" x14ac:dyDescent="0.3">
      <c r="A15" s="49" t="s">
        <v>0</v>
      </c>
      <c r="B15" s="49" t="s">
        <v>41</v>
      </c>
      <c r="C15" s="49" t="s">
        <v>12</v>
      </c>
      <c r="D15" s="49" t="s">
        <v>320</v>
      </c>
      <c r="E15" s="49" t="s">
        <v>13</v>
      </c>
      <c r="F15" s="49" t="s">
        <v>11</v>
      </c>
      <c r="G15" s="49" t="s">
        <v>25</v>
      </c>
      <c r="H15" s="49" t="s">
        <v>24</v>
      </c>
      <c r="I15" s="49" t="s">
        <v>358</v>
      </c>
      <c r="J15" s="49" t="s">
        <v>359</v>
      </c>
      <c r="K15" s="49" t="s">
        <v>1</v>
      </c>
      <c r="L15" s="49" t="s">
        <v>2</v>
      </c>
      <c r="M15" s="49" t="s">
        <v>3</v>
      </c>
      <c r="N15" s="49" t="s">
        <v>26</v>
      </c>
      <c r="O15" s="49" t="s">
        <v>360</v>
      </c>
      <c r="P15" s="49" t="s">
        <v>361</v>
      </c>
    </row>
    <row r="16" spans="1:16" ht="90" hidden="1" x14ac:dyDescent="0.3">
      <c r="A16" s="50"/>
      <c r="B16" s="51" t="s">
        <v>369</v>
      </c>
      <c r="C16" s="51" t="s">
        <v>384</v>
      </c>
      <c r="D16" s="51" t="s">
        <v>382</v>
      </c>
      <c r="E16" s="51" t="s">
        <v>383</v>
      </c>
      <c r="F16" s="52" t="s">
        <v>363</v>
      </c>
      <c r="G16" s="53"/>
      <c r="H16" s="52"/>
      <c r="I16" s="52" t="s">
        <v>362</v>
      </c>
      <c r="J16" s="52" t="s">
        <v>368</v>
      </c>
      <c r="K16" s="53"/>
      <c r="L16" s="53"/>
      <c r="M16" s="53">
        <f>K16*L16</f>
        <v>0</v>
      </c>
      <c r="N16" s="62" t="str">
        <f>IF(K16="","",IF(AND(M16&gt;='Tabella valutazione rischi'!$C$5,M16&lt;='Tabella valutazione rischi'!$D$5),'Tabella valutazione rischi'!$E$5,IF(AND(M16&gt;'Tabella valutazione rischi'!$C$6,M16&lt;='Tabella valutazione rischi'!$D$6),'Tabella valutazione rischi'!$E$6,IF(AND(M16&gt;'Tabella valutazione rischi'!$C$7,M16&lt;='Tabella valutazione rischi'!$D$7),'Tabella valutazione rischi'!$E$7,IF(AND(M16&gt;'Tabella valutazione rischi'!$C$8,M16&lt;='Tabella valutazione rischi'!$D$8),'Tabella valutazione rischi'!$E$8,IF(AND(M16&gt;'Tabella valutazione rischi'!$C$9,M16&lt;='Tabella valutazione rischi'!$D$9),'Tabella valutazione rischi'!$E$9,""))))))</f>
        <v/>
      </c>
      <c r="O16" s="52" t="s">
        <v>184</v>
      </c>
      <c r="P16" s="52"/>
    </row>
    <row r="17" spans="1:16" ht="180" x14ac:dyDescent="0.3">
      <c r="A17" s="50">
        <v>1</v>
      </c>
      <c r="B17" s="51" t="s">
        <v>451</v>
      </c>
      <c r="C17" s="51" t="s">
        <v>453</v>
      </c>
      <c r="D17" s="172" t="s">
        <v>382</v>
      </c>
      <c r="E17" s="119" t="s">
        <v>542</v>
      </c>
      <c r="F17" s="99" t="s">
        <v>373</v>
      </c>
      <c r="G17" s="62"/>
      <c r="H17" s="52"/>
      <c r="I17" s="52" t="s">
        <v>543</v>
      </c>
      <c r="J17" s="102" t="s">
        <v>508</v>
      </c>
      <c r="K17" s="54">
        <f>C43</f>
        <v>2.3333333333333335</v>
      </c>
      <c r="L17" s="89">
        <f>C54</f>
        <v>2</v>
      </c>
      <c r="M17" s="89">
        <f t="shared" ref="M17:M23" si="0">K17*L17</f>
        <v>4.666666666666667</v>
      </c>
      <c r="N17" s="62" t="str">
        <f>IF(K17="","",IF(AND(M17&gt;='Tabella valutazione rischi'!$C$5,M17&lt;='Tabella valutazione rischi'!$D$5),'Tabella valutazione rischi'!$E$5,IF(AND(M17&gt;'Tabella valutazione rischi'!$C$6,M17&lt;='Tabella valutazione rischi'!$D$6),'Tabella valutazione rischi'!$E$6,IF(AND(M17&gt;'Tabella valutazione rischi'!$C$7,M17&lt;='Tabella valutazione rischi'!$D$7),'Tabella valutazione rischi'!$E$7,IF(AND(M17&gt;'Tabella valutazione rischi'!$C$8,M17&lt;='Tabella valutazione rischi'!$D$8),'Tabella valutazione rischi'!$E$8,IF(AND(M17&gt;'Tabella valutazione rischi'!$C$9,M17&lt;='Tabella valutazione rischi'!$D$9),'Tabella valutazione rischi'!$E$9,""))))))</f>
        <v>BASSO</v>
      </c>
      <c r="O17" s="173" t="s">
        <v>544</v>
      </c>
      <c r="P17" s="52"/>
    </row>
    <row r="18" spans="1:16" ht="198" x14ac:dyDescent="0.3">
      <c r="A18" s="50">
        <v>2</v>
      </c>
      <c r="B18" s="98" t="s">
        <v>454</v>
      </c>
      <c r="C18" s="98" t="s">
        <v>453</v>
      </c>
      <c r="D18" s="174" t="s">
        <v>382</v>
      </c>
      <c r="E18" s="174" t="s">
        <v>542</v>
      </c>
      <c r="F18" s="52" t="s">
        <v>412</v>
      </c>
      <c r="G18" s="62"/>
      <c r="H18" s="52"/>
      <c r="I18" s="52" t="s">
        <v>516</v>
      </c>
      <c r="J18" s="102" t="s">
        <v>508</v>
      </c>
      <c r="K18" s="54">
        <f>D43</f>
        <v>2.1666666666666665</v>
      </c>
      <c r="L18" s="89">
        <f>D54</f>
        <v>2.25</v>
      </c>
      <c r="M18" s="89">
        <f t="shared" si="0"/>
        <v>4.875</v>
      </c>
      <c r="N18" s="62" t="str">
        <f>IF(K18="","",IF(AND(M18&gt;='Tabella valutazione rischi'!$C$5,M18&lt;='Tabella valutazione rischi'!$D$5),'Tabella valutazione rischi'!$E$5,IF(AND(M18&gt;'Tabella valutazione rischi'!$C$6,M18&lt;='Tabella valutazione rischi'!$D$6),'Tabella valutazione rischi'!$E$6,IF(AND(M18&gt;'Tabella valutazione rischi'!$C$7,M18&lt;='Tabella valutazione rischi'!$D$7),'Tabella valutazione rischi'!$E$7,IF(AND(M18&gt;'Tabella valutazione rischi'!$C$8,M18&lt;='Tabella valutazione rischi'!$D$8),'Tabella valutazione rischi'!$E$8,IF(AND(M18&gt;'Tabella valutazione rischi'!$C$9,M18&lt;='Tabella valutazione rischi'!$D$9),'Tabella valutazione rischi'!$E$9,""))))))</f>
        <v>BASSO</v>
      </c>
      <c r="O18" s="173" t="s">
        <v>509</v>
      </c>
      <c r="P18" s="52"/>
    </row>
    <row r="19" spans="1:16" ht="235.5" customHeight="1" x14ac:dyDescent="0.3">
      <c r="A19" s="50">
        <v>3</v>
      </c>
      <c r="B19" s="51" t="s">
        <v>455</v>
      </c>
      <c r="C19" s="98" t="s">
        <v>453</v>
      </c>
      <c r="D19" s="174" t="s">
        <v>382</v>
      </c>
      <c r="E19" s="174" t="s">
        <v>542</v>
      </c>
      <c r="F19" s="52" t="s">
        <v>412</v>
      </c>
      <c r="G19" s="62"/>
      <c r="H19" s="52"/>
      <c r="I19" s="52" t="s">
        <v>516</v>
      </c>
      <c r="J19" s="102" t="s">
        <v>553</v>
      </c>
      <c r="K19" s="54">
        <f>E43</f>
        <v>2.1666666666666665</v>
      </c>
      <c r="L19" s="89">
        <f>E54</f>
        <v>2.25</v>
      </c>
      <c r="M19" s="89">
        <f t="shared" si="0"/>
        <v>4.875</v>
      </c>
      <c r="N19" s="62" t="str">
        <f>IF(K19="","",IF(AND(M19&gt;='Tabella valutazione rischi'!$C$5,M19&lt;='Tabella valutazione rischi'!$D$5),'Tabella valutazione rischi'!$E$5,IF(AND(M19&gt;'Tabella valutazione rischi'!$C$6,M19&lt;='Tabella valutazione rischi'!$D$6),'Tabella valutazione rischi'!$E$6,IF(AND(M19&gt;'Tabella valutazione rischi'!$C$7,M19&lt;='Tabella valutazione rischi'!$D$7),'Tabella valutazione rischi'!$E$7,IF(AND(M19&gt;'Tabella valutazione rischi'!$C$8,M19&lt;='Tabella valutazione rischi'!$D$8),'Tabella valutazione rischi'!$E$8,IF(AND(M19&gt;'Tabella valutazione rischi'!$C$9,M19&lt;='Tabella valutazione rischi'!$D$9),'Tabella valutazione rischi'!$E$9,""))))))</f>
        <v>BASSO</v>
      </c>
      <c r="O19" s="173" t="s">
        <v>509</v>
      </c>
      <c r="P19" s="52"/>
    </row>
    <row r="20" spans="1:16" ht="204.6" customHeight="1" x14ac:dyDescent="0.3">
      <c r="A20" s="50">
        <v>4</v>
      </c>
      <c r="B20" s="51" t="s">
        <v>460</v>
      </c>
      <c r="C20" s="51" t="s">
        <v>453</v>
      </c>
      <c r="D20" s="174" t="s">
        <v>382</v>
      </c>
      <c r="E20" s="174" t="s">
        <v>542</v>
      </c>
      <c r="F20" s="52" t="s">
        <v>412</v>
      </c>
      <c r="G20" s="88"/>
      <c r="H20" s="52"/>
      <c r="I20" s="52" t="s">
        <v>543</v>
      </c>
      <c r="J20" s="102" t="s">
        <v>508</v>
      </c>
      <c r="K20" s="54">
        <f>F43</f>
        <v>2.3333333333333335</v>
      </c>
      <c r="L20" s="89">
        <f>F54</f>
        <v>2</v>
      </c>
      <c r="M20" s="89">
        <f t="shared" si="0"/>
        <v>4.666666666666667</v>
      </c>
      <c r="N20" s="62" t="str">
        <f>IF(K20="","",IF(AND(M20&gt;='Tabella valutazione rischi'!$C$5,M20&lt;='Tabella valutazione rischi'!$D$5),'Tabella valutazione rischi'!$E$5,IF(AND(M20&gt;'Tabella valutazione rischi'!$C$6,M20&lt;='Tabella valutazione rischi'!$D$6),'Tabella valutazione rischi'!$E$6,IF(AND(M20&gt;'Tabella valutazione rischi'!$C$7,M20&lt;='Tabella valutazione rischi'!$D$7),'Tabella valutazione rischi'!$E$7,IF(AND(M20&gt;'Tabella valutazione rischi'!$C$8,M20&lt;='Tabella valutazione rischi'!$D$8),'Tabella valutazione rischi'!$E$8,IF(AND(M20&gt;'Tabella valutazione rischi'!$C$9,M20&lt;='Tabella valutazione rischi'!$D$9),'Tabella valutazione rischi'!$E$9,""))))))</f>
        <v>BASSO</v>
      </c>
      <c r="O20" s="173" t="s">
        <v>544</v>
      </c>
      <c r="P20" s="52"/>
    </row>
    <row r="21" spans="1:16" ht="194.4" customHeight="1" x14ac:dyDescent="0.3">
      <c r="A21" s="168">
        <v>5</v>
      </c>
      <c r="B21" s="51" t="s">
        <v>445</v>
      </c>
      <c r="C21" s="51" t="s">
        <v>444</v>
      </c>
      <c r="D21" s="174" t="s">
        <v>382</v>
      </c>
      <c r="E21" s="174" t="s">
        <v>545</v>
      </c>
      <c r="F21" s="52" t="s">
        <v>412</v>
      </c>
      <c r="G21" s="88"/>
      <c r="H21" s="52"/>
      <c r="I21" s="52" t="s">
        <v>543</v>
      </c>
      <c r="J21" s="102" t="s">
        <v>554</v>
      </c>
      <c r="K21" s="89">
        <f>I43</f>
        <v>2.3333333333333335</v>
      </c>
      <c r="L21" s="89">
        <f>I54</f>
        <v>2</v>
      </c>
      <c r="M21" s="89">
        <f t="shared" ref="M21:M22" si="1">K21*L21</f>
        <v>4.666666666666667</v>
      </c>
      <c r="N21" s="88" t="str">
        <f>IF(K21="","",IF(AND(M21&gt;='Tabella valutazione rischi'!$C$5,M21&lt;='Tabella valutazione rischi'!$D$5),'Tabella valutazione rischi'!$E$5,IF(AND(M21&gt;'Tabella valutazione rischi'!$C$6,M21&lt;='Tabella valutazione rischi'!$D$6),'Tabella valutazione rischi'!$E$6,IF(AND(M21&gt;'Tabella valutazione rischi'!$C$7,M21&lt;='Tabella valutazione rischi'!$D$7),'Tabella valutazione rischi'!$E$7,IF(AND(M21&gt;'Tabella valutazione rischi'!$C$8,M21&lt;='Tabella valutazione rischi'!$D$8),'Tabella valutazione rischi'!$E$8,IF(AND(M21&gt;'Tabella valutazione rischi'!$C$9,M21&lt;='Tabella valutazione rischi'!$D$9),'Tabella valutazione rischi'!$E$9,""))))))</f>
        <v>BASSO</v>
      </c>
      <c r="O21" s="173"/>
      <c r="P21" s="52"/>
    </row>
    <row r="22" spans="1:16" ht="198" x14ac:dyDescent="0.3">
      <c r="A22" s="168">
        <v>6</v>
      </c>
      <c r="B22" s="51" t="s">
        <v>546</v>
      </c>
      <c r="C22" s="51" t="s">
        <v>444</v>
      </c>
      <c r="D22" s="174" t="s">
        <v>382</v>
      </c>
      <c r="E22" s="174" t="s">
        <v>545</v>
      </c>
      <c r="F22" s="52" t="s">
        <v>413</v>
      </c>
      <c r="G22" s="88"/>
      <c r="H22" s="52"/>
      <c r="I22" s="52" t="s">
        <v>516</v>
      </c>
      <c r="J22" s="102" t="s">
        <v>555</v>
      </c>
      <c r="K22" s="89">
        <f>K43</f>
        <v>2.6666666666666665</v>
      </c>
      <c r="L22" s="89">
        <f>K51</f>
        <v>1</v>
      </c>
      <c r="M22" s="89">
        <f t="shared" si="1"/>
        <v>2.6666666666666665</v>
      </c>
      <c r="N22" s="88" t="str">
        <f>IF(K22="","",IF(AND(M22&gt;='Tabella valutazione rischi'!$C$5,M22&lt;='Tabella valutazione rischi'!$D$5),'Tabella valutazione rischi'!$E$5,IF(AND(M22&gt;'Tabella valutazione rischi'!$C$6,M22&lt;='Tabella valutazione rischi'!$D$6),'Tabella valutazione rischi'!$E$6,IF(AND(M22&gt;'Tabella valutazione rischi'!$C$7,M22&lt;='Tabella valutazione rischi'!$D$7),'Tabella valutazione rischi'!$E$7,IF(AND(M22&gt;'Tabella valutazione rischi'!$C$8,M22&lt;='Tabella valutazione rischi'!$D$8),'Tabella valutazione rischi'!$E$8,IF(AND(M22&gt;'Tabella valutazione rischi'!$C$9,M22&lt;='Tabella valutazione rischi'!$D$9),'Tabella valutazione rischi'!$E$9,""))))))</f>
        <v>BASSO</v>
      </c>
      <c r="O22" s="173" t="s">
        <v>547</v>
      </c>
      <c r="P22" s="52"/>
    </row>
    <row r="23" spans="1:16" ht="198" x14ac:dyDescent="0.3">
      <c r="A23" s="50">
        <v>7</v>
      </c>
      <c r="B23" s="51" t="s">
        <v>448</v>
      </c>
      <c r="C23" s="51" t="s">
        <v>444</v>
      </c>
      <c r="D23" s="174" t="s">
        <v>382</v>
      </c>
      <c r="E23" s="174" t="s">
        <v>545</v>
      </c>
      <c r="F23" s="52" t="s">
        <v>413</v>
      </c>
      <c r="G23" s="62"/>
      <c r="H23" s="52"/>
      <c r="I23" s="52" t="s">
        <v>516</v>
      </c>
      <c r="J23" s="102" t="s">
        <v>508</v>
      </c>
      <c r="K23" s="54">
        <f>K43</f>
        <v>2.6666666666666665</v>
      </c>
      <c r="L23" s="89">
        <f>K54</f>
        <v>2.25</v>
      </c>
      <c r="M23" s="89">
        <f t="shared" si="0"/>
        <v>6</v>
      </c>
      <c r="N23" s="62" t="str">
        <f>IF(K23="","",IF(AND(M23&gt;='Tabella valutazione rischi'!$C$5,M23&lt;='Tabella valutazione rischi'!$D$5),'Tabella valutazione rischi'!$E$5,IF(AND(M23&gt;'Tabella valutazione rischi'!$C$6,M23&lt;='Tabella valutazione rischi'!$D$6),'Tabella valutazione rischi'!$E$6,IF(AND(M23&gt;'Tabella valutazione rischi'!$C$7,M23&lt;='Tabella valutazione rischi'!$D$7),'Tabella valutazione rischi'!$E$7,IF(AND(M23&gt;'Tabella valutazione rischi'!$C$8,M23&lt;='Tabella valutazione rischi'!$D$8),'Tabella valutazione rischi'!$E$8,IF(AND(M23&gt;'Tabella valutazione rischi'!$C$9,M23&lt;='Tabella valutazione rischi'!$D$9),'Tabella valutazione rischi'!$E$9,""))))))</f>
        <v>BASSO</v>
      </c>
      <c r="O23" s="173" t="s">
        <v>509</v>
      </c>
      <c r="P23" s="52"/>
    </row>
    <row r="24" spans="1:16" ht="198" x14ac:dyDescent="0.3">
      <c r="A24" s="140">
        <v>8</v>
      </c>
      <c r="B24" s="51" t="s">
        <v>517</v>
      </c>
      <c r="C24" s="51" t="s">
        <v>440</v>
      </c>
      <c r="D24" s="174" t="s">
        <v>382</v>
      </c>
      <c r="E24" s="174" t="s">
        <v>548</v>
      </c>
      <c r="F24" s="99" t="s">
        <v>373</v>
      </c>
      <c r="G24" s="88"/>
      <c r="H24" s="52"/>
      <c r="I24" s="52" t="s">
        <v>516</v>
      </c>
      <c r="J24" s="102" t="s">
        <v>555</v>
      </c>
      <c r="K24" s="89">
        <f>L43</f>
        <v>2.8333333333333335</v>
      </c>
      <c r="L24" s="89">
        <f>L54</f>
        <v>2</v>
      </c>
      <c r="M24" s="89">
        <f t="shared" ref="M24:M28" si="2">K24*L24</f>
        <v>5.666666666666667</v>
      </c>
      <c r="N24" s="88" t="str">
        <f>IF(K24="","",IF(AND(M24&gt;='Tabella valutazione rischi'!$C$5,M24&lt;='Tabella valutazione rischi'!$D$5),'Tabella valutazione rischi'!$E$5,IF(AND(M24&gt;'Tabella valutazione rischi'!$C$6,M24&lt;='Tabella valutazione rischi'!$D$6),'Tabella valutazione rischi'!$E$6,IF(AND(M24&gt;'Tabella valutazione rischi'!$C$7,M24&lt;='Tabella valutazione rischi'!$D$7),'Tabella valutazione rischi'!$E$7,IF(AND(M24&gt;'Tabella valutazione rischi'!$C$8,M24&lt;='Tabella valutazione rischi'!$D$8),'Tabella valutazione rischi'!$E$8,IF(AND(M24&gt;'Tabella valutazione rischi'!$C$9,M24&lt;='Tabella valutazione rischi'!$D$9),'Tabella valutazione rischi'!$E$9,""))))))</f>
        <v>BASSO</v>
      </c>
      <c r="O24" s="173" t="s">
        <v>509</v>
      </c>
      <c r="P24" s="52"/>
    </row>
    <row r="25" spans="1:16" ht="198" x14ac:dyDescent="0.3">
      <c r="A25" s="140">
        <v>9</v>
      </c>
      <c r="B25" s="51" t="s">
        <v>518</v>
      </c>
      <c r="C25" s="51" t="s">
        <v>440</v>
      </c>
      <c r="D25" s="174" t="s">
        <v>382</v>
      </c>
      <c r="E25" s="174" t="s">
        <v>548</v>
      </c>
      <c r="F25" s="52" t="s">
        <v>522</v>
      </c>
      <c r="G25" s="88"/>
      <c r="H25" s="52"/>
      <c r="I25" s="52" t="s">
        <v>516</v>
      </c>
      <c r="J25" s="102"/>
      <c r="K25" s="89">
        <f>M43</f>
        <v>3</v>
      </c>
      <c r="L25" s="89">
        <f>M54</f>
        <v>2</v>
      </c>
      <c r="M25" s="89">
        <f t="shared" si="2"/>
        <v>6</v>
      </c>
      <c r="N25" s="88" t="str">
        <f>IF(K25="","",IF(AND(M25&gt;='Tabella valutazione rischi'!$C$5,M25&lt;='Tabella valutazione rischi'!$D$5),'Tabella valutazione rischi'!$E$5,IF(AND(M25&gt;'Tabella valutazione rischi'!$C$6,M25&lt;='Tabella valutazione rischi'!$D$6),'Tabella valutazione rischi'!$E$6,IF(AND(M25&gt;'Tabella valutazione rischi'!$C$7,M25&lt;='Tabella valutazione rischi'!$D$7),'Tabella valutazione rischi'!$E$7,IF(AND(M25&gt;'Tabella valutazione rischi'!$C$8,M25&lt;='Tabella valutazione rischi'!$D$8),'Tabella valutazione rischi'!$E$8,IF(AND(M25&gt;'Tabella valutazione rischi'!$C$9,M25&lt;='Tabella valutazione rischi'!$D$9),'Tabella valutazione rischi'!$E$9,""))))))</f>
        <v>BASSO</v>
      </c>
      <c r="O25" s="173" t="s">
        <v>509</v>
      </c>
      <c r="P25" s="52"/>
    </row>
    <row r="26" spans="1:16" ht="180" x14ac:dyDescent="0.3">
      <c r="A26" s="140">
        <v>10</v>
      </c>
      <c r="B26" s="51" t="s">
        <v>438</v>
      </c>
      <c r="C26" s="51" t="s">
        <v>440</v>
      </c>
      <c r="D26" s="174" t="s">
        <v>382</v>
      </c>
      <c r="E26" s="174" t="s">
        <v>548</v>
      </c>
      <c r="F26" s="99" t="s">
        <v>373</v>
      </c>
      <c r="G26" s="88"/>
      <c r="H26" s="52"/>
      <c r="I26" s="52" t="s">
        <v>516</v>
      </c>
      <c r="J26" s="102" t="s">
        <v>550</v>
      </c>
      <c r="K26" s="89">
        <f>N43</f>
        <v>3</v>
      </c>
      <c r="L26" s="89">
        <f>N54</f>
        <v>2</v>
      </c>
      <c r="M26" s="89">
        <f t="shared" si="2"/>
        <v>6</v>
      </c>
      <c r="N26" s="88" t="str">
        <f>IF(K26="","",IF(AND(M26&gt;='Tabella valutazione rischi'!$C$5,M26&lt;='Tabella valutazione rischi'!$D$5),'Tabella valutazione rischi'!$E$5,IF(AND(M26&gt;'Tabella valutazione rischi'!$C$6,M26&lt;='Tabella valutazione rischi'!$D$6),'Tabella valutazione rischi'!$E$6,IF(AND(M26&gt;'Tabella valutazione rischi'!$C$7,M26&lt;='Tabella valutazione rischi'!$D$7),'Tabella valutazione rischi'!$E$7,IF(AND(M26&gt;'Tabella valutazione rischi'!$C$8,M26&lt;='Tabella valutazione rischi'!$D$8),'Tabella valutazione rischi'!$E$8,IF(AND(M26&gt;'Tabella valutazione rischi'!$C$9,M26&lt;='Tabella valutazione rischi'!$D$9),'Tabella valutazione rischi'!$E$9,""))))))</f>
        <v>BASSO</v>
      </c>
      <c r="O26" s="173" t="s">
        <v>544</v>
      </c>
      <c r="P26" s="52"/>
    </row>
    <row r="27" spans="1:16" ht="144" x14ac:dyDescent="0.3">
      <c r="A27" s="140">
        <v>11</v>
      </c>
      <c r="B27" s="51" t="s">
        <v>226</v>
      </c>
      <c r="C27" s="51" t="s">
        <v>422</v>
      </c>
      <c r="D27" s="119" t="s">
        <v>382</v>
      </c>
      <c r="E27" s="119" t="s">
        <v>551</v>
      </c>
      <c r="F27" s="52" t="s">
        <v>352</v>
      </c>
      <c r="G27" s="88"/>
      <c r="H27" s="52"/>
      <c r="I27" s="52" t="s">
        <v>516</v>
      </c>
      <c r="J27" s="102" t="s">
        <v>553</v>
      </c>
      <c r="K27" s="89">
        <f>O43</f>
        <v>2.6666666666666665</v>
      </c>
      <c r="L27" s="89">
        <f>O54</f>
        <v>2.25</v>
      </c>
      <c r="M27" s="89">
        <f t="shared" si="2"/>
        <v>6</v>
      </c>
      <c r="N27" s="88" t="str">
        <f>IF(K27="","",IF(AND(M27&gt;='Tabella valutazione rischi'!$C$5,M27&lt;='Tabella valutazione rischi'!$D$5),'Tabella valutazione rischi'!$E$5,IF(AND(M27&gt;'Tabella valutazione rischi'!$C$6,M27&lt;='Tabella valutazione rischi'!$D$6),'Tabella valutazione rischi'!$E$6,IF(AND(M27&gt;'Tabella valutazione rischi'!$C$7,M27&lt;='Tabella valutazione rischi'!$D$7),'Tabella valutazione rischi'!$E$7,IF(AND(M27&gt;'Tabella valutazione rischi'!$C$8,M27&lt;='Tabella valutazione rischi'!$D$8),'Tabella valutazione rischi'!$E$8,IF(AND(M27&gt;'Tabella valutazione rischi'!$C$9,M27&lt;='Tabella valutazione rischi'!$D$9),'Tabella valutazione rischi'!$E$9,""))))))</f>
        <v>BASSO</v>
      </c>
      <c r="O27" s="173" t="s">
        <v>509</v>
      </c>
      <c r="P27" s="52"/>
    </row>
    <row r="28" spans="1:16" ht="216" x14ac:dyDescent="0.3">
      <c r="A28" s="140">
        <v>12</v>
      </c>
      <c r="B28" s="51" t="s">
        <v>423</v>
      </c>
      <c r="C28" s="51" t="s">
        <v>426</v>
      </c>
      <c r="D28" s="119" t="s">
        <v>382</v>
      </c>
      <c r="E28" s="119" t="s">
        <v>551</v>
      </c>
      <c r="F28" s="52" t="s">
        <v>372</v>
      </c>
      <c r="G28" s="88"/>
      <c r="H28" s="52"/>
      <c r="I28" s="102" t="s">
        <v>516</v>
      </c>
      <c r="J28" s="102" t="s">
        <v>558</v>
      </c>
      <c r="K28" s="89">
        <f>P43</f>
        <v>2.6666666666666665</v>
      </c>
      <c r="L28" s="89">
        <f>P54</f>
        <v>2</v>
      </c>
      <c r="M28" s="89">
        <f t="shared" si="2"/>
        <v>5.333333333333333</v>
      </c>
      <c r="N28" s="88" t="str">
        <f>IF(K28="","",IF(AND(M28&gt;='Tabella valutazione rischi'!$C$5,M28&lt;='Tabella valutazione rischi'!$D$5),'Tabella valutazione rischi'!$E$5,IF(AND(M28&gt;'Tabella valutazione rischi'!$C$6,M28&lt;='Tabella valutazione rischi'!$D$6),'Tabella valutazione rischi'!$E$6,IF(AND(M28&gt;'Tabella valutazione rischi'!$C$7,M28&lt;='Tabella valutazione rischi'!$D$7),'Tabella valutazione rischi'!$E$7,IF(AND(M28&gt;'Tabella valutazione rischi'!$C$8,M28&lt;='Tabella valutazione rischi'!$D$8),'Tabella valutazione rischi'!$E$8,IF(AND(M28&gt;'Tabella valutazione rischi'!$C$9,M28&lt;='Tabella valutazione rischi'!$D$9),'Tabella valutazione rischi'!$E$9,""))))))</f>
        <v>BASSO</v>
      </c>
      <c r="O28" s="173" t="s">
        <v>552</v>
      </c>
      <c r="P28" s="52"/>
    </row>
    <row r="29" spans="1:16" ht="180" x14ac:dyDescent="0.3">
      <c r="A29" s="140">
        <v>13</v>
      </c>
      <c r="B29" s="51" t="s">
        <v>424</v>
      </c>
      <c r="C29" s="51" t="s">
        <v>422</v>
      </c>
      <c r="D29" s="119" t="s">
        <v>382</v>
      </c>
      <c r="E29" s="119" t="s">
        <v>551</v>
      </c>
      <c r="F29" s="99" t="s">
        <v>373</v>
      </c>
      <c r="G29" s="88"/>
      <c r="H29" s="52"/>
      <c r="I29" s="52" t="s">
        <v>516</v>
      </c>
      <c r="J29" s="102" t="s">
        <v>553</v>
      </c>
      <c r="K29" s="89">
        <f>Q43</f>
        <v>2</v>
      </c>
      <c r="L29" s="89">
        <f>Q54</f>
        <v>2</v>
      </c>
      <c r="M29" s="89">
        <f>K29*L29</f>
        <v>4</v>
      </c>
      <c r="N29" s="88" t="str">
        <f>IF(K29="","",IF(AND(M29&gt;='Tabella valutazione rischi'!$C$5,M29&lt;='Tabella valutazione rischi'!$D$5),'Tabella valutazione rischi'!$E$5,IF(AND(M29&gt;'Tabella valutazione rischi'!$C$6,M29&lt;='Tabella valutazione rischi'!$D$6),'Tabella valutazione rischi'!$E$6,IF(AND(M29&gt;'Tabella valutazione rischi'!$C$7,M29&lt;='Tabella valutazione rischi'!$D$7),'Tabella valutazione rischi'!$E$7,IF(AND(M29&gt;'Tabella valutazione rischi'!$C$8,M29&lt;='Tabella valutazione rischi'!$D$8),'Tabella valutazione rischi'!$E$8,IF(AND(M29&gt;'Tabella valutazione rischi'!$C$9,M29&lt;='Tabella valutazione rischi'!$D$9),'Tabella valutazione rischi'!$E$9,""))))))</f>
        <v>BASSO</v>
      </c>
      <c r="O29" s="173" t="s">
        <v>552</v>
      </c>
      <c r="P29" s="52"/>
    </row>
    <row r="30" spans="1:16" ht="180" x14ac:dyDescent="0.3">
      <c r="A30" s="140">
        <v>14</v>
      </c>
      <c r="B30" s="51" t="s">
        <v>428</v>
      </c>
      <c r="C30" s="51" t="s">
        <v>422</v>
      </c>
      <c r="D30" s="119" t="s">
        <v>382</v>
      </c>
      <c r="E30" s="119" t="s">
        <v>551</v>
      </c>
      <c r="F30" s="99" t="s">
        <v>373</v>
      </c>
      <c r="G30" s="88"/>
      <c r="H30" s="52"/>
      <c r="I30" s="52" t="s">
        <v>516</v>
      </c>
      <c r="J30" s="102" t="s">
        <v>556</v>
      </c>
      <c r="K30" s="89">
        <f>R43</f>
        <v>2</v>
      </c>
      <c r="L30" s="89">
        <f>R54</f>
        <v>2</v>
      </c>
      <c r="M30" s="89">
        <f>K30*L30</f>
        <v>4</v>
      </c>
      <c r="N30" s="88" t="str">
        <f>IF(K30="","",IF(AND(M30&gt;='Tabella valutazione rischi'!$C$5,M30&lt;='Tabella valutazione rischi'!$D$5),'Tabella valutazione rischi'!$E$5,IF(AND(M30&gt;'Tabella valutazione rischi'!$C$6,M30&lt;='Tabella valutazione rischi'!$D$6),'Tabella valutazione rischi'!$E$6,IF(AND(M30&gt;'Tabella valutazione rischi'!$C$7,M30&lt;='Tabella valutazione rischi'!$D$7),'Tabella valutazione rischi'!$E$7,IF(AND(M30&gt;'Tabella valutazione rischi'!$C$8,M30&lt;='Tabella valutazione rischi'!$D$8),'Tabella valutazione rischi'!$E$8,IF(AND(M30&gt;'Tabella valutazione rischi'!$C$9,M30&lt;='Tabella valutazione rischi'!$D$9),'Tabella valutazione rischi'!$E$9,""))))))</f>
        <v>BASSO</v>
      </c>
      <c r="O30" s="173" t="s">
        <v>509</v>
      </c>
      <c r="P30" s="52"/>
    </row>
    <row r="31" spans="1:16" ht="32.85" customHeight="1" x14ac:dyDescent="0.3">
      <c r="B31" s="228"/>
      <c r="C31" s="228"/>
      <c r="D31" s="228"/>
      <c r="E31" s="228"/>
      <c r="F31" s="228"/>
      <c r="G31" s="228"/>
      <c r="H31" s="228"/>
      <c r="I31" s="228"/>
      <c r="J31" s="228"/>
    </row>
    <row r="35" spans="2:18" x14ac:dyDescent="0.3">
      <c r="B35" s="200" t="s">
        <v>100</v>
      </c>
      <c r="C35" s="200"/>
    </row>
    <row r="36" spans="2:18" x14ac:dyDescent="0.3">
      <c r="B36" s="24" t="s">
        <v>98</v>
      </c>
      <c r="C36" s="24" t="s">
        <v>392</v>
      </c>
      <c r="D36" s="24" t="s">
        <v>393</v>
      </c>
      <c r="E36" s="24" t="s">
        <v>394</v>
      </c>
      <c r="F36" s="24" t="s">
        <v>395</v>
      </c>
      <c r="G36" s="24" t="s">
        <v>396</v>
      </c>
      <c r="H36" s="24" t="s">
        <v>397</v>
      </c>
      <c r="I36" s="24" t="s">
        <v>396</v>
      </c>
      <c r="J36" s="24" t="s">
        <v>397</v>
      </c>
      <c r="K36" s="24" t="s">
        <v>510</v>
      </c>
      <c r="L36" s="24" t="s">
        <v>511</v>
      </c>
      <c r="M36" s="24" t="s">
        <v>512</v>
      </c>
      <c r="N36" s="24" t="s">
        <v>513</v>
      </c>
      <c r="O36" s="24" t="s">
        <v>514</v>
      </c>
      <c r="P36" s="24" t="s">
        <v>515</v>
      </c>
      <c r="Q36" s="24" t="s">
        <v>519</v>
      </c>
      <c r="R36" s="24" t="s">
        <v>520</v>
      </c>
    </row>
    <row r="37" spans="2:18" x14ac:dyDescent="0.3">
      <c r="B37" s="25" t="s">
        <v>55</v>
      </c>
      <c r="C37" s="12">
        <v>2</v>
      </c>
      <c r="D37" s="12">
        <v>3</v>
      </c>
      <c r="E37" s="12">
        <v>3</v>
      </c>
      <c r="F37" s="12">
        <v>2</v>
      </c>
      <c r="G37" s="12"/>
      <c r="H37" s="12"/>
      <c r="I37" s="12">
        <v>2</v>
      </c>
      <c r="J37" s="12">
        <v>2</v>
      </c>
      <c r="K37" s="12">
        <v>2</v>
      </c>
      <c r="L37" s="12">
        <v>3</v>
      </c>
      <c r="M37" s="12">
        <v>2</v>
      </c>
      <c r="N37" s="12">
        <v>2</v>
      </c>
      <c r="O37" s="12">
        <v>2</v>
      </c>
      <c r="P37" s="12">
        <v>2</v>
      </c>
      <c r="Q37" s="12">
        <v>2</v>
      </c>
      <c r="R37" s="12">
        <v>2</v>
      </c>
    </row>
    <row r="38" spans="2:18" x14ac:dyDescent="0.3">
      <c r="B38" s="25" t="s">
        <v>61</v>
      </c>
      <c r="C38" s="12">
        <v>5</v>
      </c>
      <c r="D38" s="12">
        <v>5</v>
      </c>
      <c r="E38" s="12">
        <v>5</v>
      </c>
      <c r="F38" s="12">
        <v>5</v>
      </c>
      <c r="G38" s="12"/>
      <c r="H38" s="12"/>
      <c r="I38" s="12">
        <v>5</v>
      </c>
      <c r="J38" s="12">
        <v>5</v>
      </c>
      <c r="K38" s="12">
        <v>5</v>
      </c>
      <c r="L38" s="12">
        <v>5</v>
      </c>
      <c r="M38" s="12">
        <v>5</v>
      </c>
      <c r="N38" s="12">
        <v>5</v>
      </c>
      <c r="O38" s="12">
        <v>5</v>
      </c>
      <c r="P38" s="12">
        <v>5</v>
      </c>
      <c r="Q38" s="12">
        <v>5</v>
      </c>
      <c r="R38" s="12">
        <v>5</v>
      </c>
    </row>
    <row r="39" spans="2:18" x14ac:dyDescent="0.3">
      <c r="B39" s="25" t="s">
        <v>65</v>
      </c>
      <c r="C39" s="12">
        <v>3</v>
      </c>
      <c r="D39" s="12">
        <v>1</v>
      </c>
      <c r="E39" s="12">
        <v>1</v>
      </c>
      <c r="F39" s="12">
        <v>3</v>
      </c>
      <c r="G39" s="12"/>
      <c r="H39" s="12"/>
      <c r="I39" s="12">
        <v>3</v>
      </c>
      <c r="J39" s="12">
        <v>3</v>
      </c>
      <c r="K39" s="12">
        <v>3</v>
      </c>
      <c r="L39" s="12">
        <v>3</v>
      </c>
      <c r="M39" s="12">
        <v>3</v>
      </c>
      <c r="N39" s="12">
        <v>3</v>
      </c>
      <c r="O39" s="12">
        <v>3</v>
      </c>
      <c r="P39" s="12">
        <v>3</v>
      </c>
      <c r="Q39" s="12">
        <v>1</v>
      </c>
      <c r="R39" s="12">
        <v>1</v>
      </c>
    </row>
    <row r="40" spans="2:18" x14ac:dyDescent="0.3">
      <c r="B40" s="25" t="s">
        <v>70</v>
      </c>
      <c r="C40" s="12">
        <v>1</v>
      </c>
      <c r="D40" s="12">
        <v>1</v>
      </c>
      <c r="E40" s="12">
        <v>1</v>
      </c>
      <c r="F40" s="12">
        <v>1</v>
      </c>
      <c r="G40" s="12"/>
      <c r="H40" s="12"/>
      <c r="I40" s="12">
        <v>1</v>
      </c>
      <c r="J40" s="12">
        <v>1</v>
      </c>
      <c r="K40" s="12">
        <v>3</v>
      </c>
      <c r="L40" s="12">
        <v>3</v>
      </c>
      <c r="M40" s="12">
        <v>5</v>
      </c>
      <c r="N40" s="12">
        <v>5</v>
      </c>
      <c r="O40" s="12">
        <v>3</v>
      </c>
      <c r="P40" s="12">
        <v>3</v>
      </c>
      <c r="Q40" s="12">
        <v>1</v>
      </c>
      <c r="R40" s="12">
        <v>1</v>
      </c>
    </row>
    <row r="41" spans="2:18" x14ac:dyDescent="0.3">
      <c r="B41" s="25" t="s">
        <v>75</v>
      </c>
      <c r="C41" s="12">
        <v>1</v>
      </c>
      <c r="D41" s="12">
        <v>1</v>
      </c>
      <c r="E41" s="12">
        <v>1</v>
      </c>
      <c r="F41" s="12">
        <v>1</v>
      </c>
      <c r="G41" s="12"/>
      <c r="H41" s="12"/>
      <c r="I41" s="12">
        <v>1</v>
      </c>
      <c r="J41" s="12">
        <v>1</v>
      </c>
      <c r="K41" s="12">
        <v>1</v>
      </c>
      <c r="L41" s="12">
        <v>1</v>
      </c>
      <c r="M41" s="12">
        <v>1</v>
      </c>
      <c r="N41" s="12">
        <v>1</v>
      </c>
      <c r="O41" s="12">
        <v>1</v>
      </c>
      <c r="P41" s="12">
        <v>1</v>
      </c>
      <c r="Q41" s="12">
        <v>1</v>
      </c>
      <c r="R41" s="12">
        <v>1</v>
      </c>
    </row>
    <row r="42" spans="2:18" x14ac:dyDescent="0.3">
      <c r="B42" s="25" t="s">
        <v>78</v>
      </c>
      <c r="C42" s="12">
        <v>2</v>
      </c>
      <c r="D42" s="12">
        <v>2</v>
      </c>
      <c r="E42" s="12">
        <v>2</v>
      </c>
      <c r="F42" s="12">
        <v>2</v>
      </c>
      <c r="G42" s="12"/>
      <c r="H42" s="12"/>
      <c r="I42" s="12">
        <v>2</v>
      </c>
      <c r="J42" s="12">
        <v>2</v>
      </c>
      <c r="K42" s="12">
        <v>2</v>
      </c>
      <c r="L42" s="12">
        <v>2</v>
      </c>
      <c r="M42" s="12">
        <v>2</v>
      </c>
      <c r="N42" s="12">
        <v>2</v>
      </c>
      <c r="O42" s="12">
        <v>2</v>
      </c>
      <c r="P42" s="12">
        <v>2</v>
      </c>
      <c r="Q42" s="12">
        <v>2</v>
      </c>
      <c r="R42" s="12">
        <v>2</v>
      </c>
    </row>
    <row r="43" spans="2:18" ht="15.6" x14ac:dyDescent="0.3">
      <c r="B43" s="26" t="s">
        <v>100</v>
      </c>
      <c r="C43" s="27">
        <f t="shared" ref="C43:J43" si="3">AVERAGE(C37:C42)</f>
        <v>2.3333333333333335</v>
      </c>
      <c r="D43" s="27">
        <f t="shared" si="3"/>
        <v>2.1666666666666665</v>
      </c>
      <c r="E43" s="27">
        <f t="shared" si="3"/>
        <v>2.1666666666666665</v>
      </c>
      <c r="F43" s="27">
        <f t="shared" si="3"/>
        <v>2.3333333333333335</v>
      </c>
      <c r="G43" s="27" t="e">
        <f t="shared" si="3"/>
        <v>#DIV/0!</v>
      </c>
      <c r="H43" s="27" t="e">
        <f t="shared" si="3"/>
        <v>#DIV/0!</v>
      </c>
      <c r="I43" s="27">
        <f t="shared" si="3"/>
        <v>2.3333333333333335</v>
      </c>
      <c r="J43" s="27">
        <f t="shared" si="3"/>
        <v>2.3333333333333335</v>
      </c>
      <c r="K43" s="27">
        <f t="shared" ref="K43:N43" si="4">AVERAGE(K37:K42)</f>
        <v>2.6666666666666665</v>
      </c>
      <c r="L43" s="27">
        <f t="shared" si="4"/>
        <v>2.8333333333333335</v>
      </c>
      <c r="M43" s="27">
        <f t="shared" si="4"/>
        <v>3</v>
      </c>
      <c r="N43" s="27">
        <f t="shared" si="4"/>
        <v>3</v>
      </c>
      <c r="O43" s="27">
        <f>AVERAGE(O37:O42)</f>
        <v>2.6666666666666665</v>
      </c>
      <c r="P43" s="27">
        <f>AVERAGE(P37:P42)</f>
        <v>2.6666666666666665</v>
      </c>
      <c r="Q43" s="27">
        <f>AVERAGE(Q37:Q42)</f>
        <v>2</v>
      </c>
      <c r="R43" s="27">
        <f>AVERAGE(R37:R42)</f>
        <v>2</v>
      </c>
    </row>
    <row r="47" spans="2:18" ht="15.6" x14ac:dyDescent="0.3">
      <c r="B47" s="78" t="s">
        <v>135</v>
      </c>
      <c r="C47" s="78"/>
    </row>
    <row r="49" spans="2:18" x14ac:dyDescent="0.3">
      <c r="B49" s="24" t="s">
        <v>98</v>
      </c>
      <c r="C49" s="24" t="s">
        <v>392</v>
      </c>
      <c r="D49" s="24" t="s">
        <v>393</v>
      </c>
      <c r="E49" s="24" t="s">
        <v>394</v>
      </c>
      <c r="F49" s="24" t="s">
        <v>395</v>
      </c>
      <c r="G49" s="24" t="s">
        <v>396</v>
      </c>
      <c r="H49" s="24" t="s">
        <v>397</v>
      </c>
      <c r="I49" s="24" t="s">
        <v>396</v>
      </c>
      <c r="J49" s="24" t="s">
        <v>397</v>
      </c>
      <c r="K49" s="24" t="s">
        <v>510</v>
      </c>
      <c r="L49" s="24" t="s">
        <v>511</v>
      </c>
      <c r="M49" s="24" t="s">
        <v>512</v>
      </c>
      <c r="N49" s="24" t="s">
        <v>513</v>
      </c>
      <c r="O49" s="24" t="s">
        <v>515</v>
      </c>
      <c r="P49" s="24" t="s">
        <v>519</v>
      </c>
      <c r="Q49" s="24" t="s">
        <v>520</v>
      </c>
      <c r="R49" s="24" t="s">
        <v>521</v>
      </c>
    </row>
    <row r="50" spans="2:18" x14ac:dyDescent="0.3">
      <c r="B50" s="25" t="s">
        <v>104</v>
      </c>
      <c r="C50" s="12">
        <v>2</v>
      </c>
      <c r="D50" s="12">
        <v>3</v>
      </c>
      <c r="E50" s="12">
        <v>3</v>
      </c>
      <c r="F50" s="12">
        <v>2</v>
      </c>
      <c r="G50" s="12"/>
      <c r="H50" s="12"/>
      <c r="I50" s="12">
        <v>2</v>
      </c>
      <c r="J50" s="12">
        <v>3</v>
      </c>
      <c r="K50" s="12">
        <v>3</v>
      </c>
      <c r="L50" s="12">
        <v>2</v>
      </c>
      <c r="M50" s="12">
        <v>2</v>
      </c>
      <c r="N50" s="12">
        <v>2</v>
      </c>
      <c r="O50" s="12">
        <v>3</v>
      </c>
      <c r="P50" s="12">
        <v>2</v>
      </c>
      <c r="Q50" s="12">
        <v>2</v>
      </c>
      <c r="R50" s="12">
        <v>2</v>
      </c>
    </row>
    <row r="51" spans="2:18" x14ac:dyDescent="0.3">
      <c r="B51" s="25" t="s">
        <v>112</v>
      </c>
      <c r="C51" s="12">
        <v>1</v>
      </c>
      <c r="D51" s="12">
        <v>1</v>
      </c>
      <c r="E51" s="12">
        <v>1</v>
      </c>
      <c r="F51" s="12">
        <v>1</v>
      </c>
      <c r="G51" s="12"/>
      <c r="H51" s="12"/>
      <c r="I51" s="12">
        <v>1</v>
      </c>
      <c r="J51" s="12">
        <v>1</v>
      </c>
      <c r="K51" s="12">
        <v>1</v>
      </c>
      <c r="L51" s="12">
        <v>1</v>
      </c>
      <c r="M51" s="12">
        <v>1</v>
      </c>
      <c r="N51" s="12">
        <v>1</v>
      </c>
      <c r="O51" s="12">
        <v>1</v>
      </c>
      <c r="P51" s="12">
        <v>1</v>
      </c>
      <c r="Q51" s="12">
        <v>1</v>
      </c>
      <c r="R51" s="12">
        <v>1</v>
      </c>
    </row>
    <row r="52" spans="2:18" x14ac:dyDescent="0.3">
      <c r="B52" s="25" t="s">
        <v>113</v>
      </c>
      <c r="C52" s="12">
        <v>0</v>
      </c>
      <c r="D52" s="12">
        <v>0</v>
      </c>
      <c r="E52" s="12">
        <v>0</v>
      </c>
      <c r="F52" s="12">
        <v>0</v>
      </c>
      <c r="G52" s="12"/>
      <c r="H52" s="12"/>
      <c r="I52" s="12">
        <v>0</v>
      </c>
      <c r="J52" s="12">
        <v>0</v>
      </c>
      <c r="K52" s="12">
        <v>0</v>
      </c>
      <c r="L52" s="12">
        <v>0</v>
      </c>
      <c r="M52" s="12">
        <v>0</v>
      </c>
      <c r="N52" s="12">
        <v>0</v>
      </c>
      <c r="O52" s="12">
        <v>0</v>
      </c>
      <c r="P52" s="12">
        <v>0</v>
      </c>
      <c r="Q52" s="12">
        <v>0</v>
      </c>
      <c r="R52" s="12">
        <v>0</v>
      </c>
    </row>
    <row r="53" spans="2:18" ht="28.8" x14ac:dyDescent="0.3">
      <c r="B53" s="25" t="s">
        <v>136</v>
      </c>
      <c r="C53" s="12">
        <v>5</v>
      </c>
      <c r="D53" s="12">
        <v>5</v>
      </c>
      <c r="E53" s="12">
        <v>5</v>
      </c>
      <c r="F53" s="12">
        <v>5</v>
      </c>
      <c r="G53" s="12"/>
      <c r="H53" s="12"/>
      <c r="I53" s="12">
        <v>5</v>
      </c>
      <c r="J53" s="12">
        <v>5</v>
      </c>
      <c r="K53" s="12">
        <v>5</v>
      </c>
      <c r="L53" s="12">
        <v>5</v>
      </c>
      <c r="M53" s="12">
        <v>5</v>
      </c>
      <c r="N53" s="12">
        <v>5</v>
      </c>
      <c r="O53" s="12">
        <v>5</v>
      </c>
      <c r="P53" s="12">
        <v>5</v>
      </c>
      <c r="Q53" s="12">
        <v>5</v>
      </c>
      <c r="R53" s="12">
        <v>5</v>
      </c>
    </row>
    <row r="54" spans="2:18" ht="15.6" x14ac:dyDescent="0.3">
      <c r="B54" s="26" t="s">
        <v>100</v>
      </c>
      <c r="C54" s="27">
        <f t="shared" ref="C54:J54" si="5">AVERAGE(C50:C53)</f>
        <v>2</v>
      </c>
      <c r="D54" s="27">
        <f t="shared" si="5"/>
        <v>2.25</v>
      </c>
      <c r="E54" s="27">
        <f t="shared" si="5"/>
        <v>2.25</v>
      </c>
      <c r="F54" s="27">
        <f t="shared" si="5"/>
        <v>2</v>
      </c>
      <c r="G54" s="27" t="e">
        <f t="shared" si="5"/>
        <v>#DIV/0!</v>
      </c>
      <c r="H54" s="27" t="e">
        <f t="shared" si="5"/>
        <v>#DIV/0!</v>
      </c>
      <c r="I54" s="27">
        <f t="shared" si="5"/>
        <v>2</v>
      </c>
      <c r="J54" s="27">
        <f t="shared" si="5"/>
        <v>2.25</v>
      </c>
      <c r="K54" s="27">
        <f t="shared" ref="K54:N54" si="6">AVERAGE(K50:K53)</f>
        <v>2.25</v>
      </c>
      <c r="L54" s="27">
        <f t="shared" si="6"/>
        <v>2</v>
      </c>
      <c r="M54" s="27">
        <f t="shared" si="6"/>
        <v>2</v>
      </c>
      <c r="N54" s="27">
        <f t="shared" si="6"/>
        <v>2</v>
      </c>
      <c r="O54" s="27">
        <f>AVERAGE(O50:O53)</f>
        <v>2.25</v>
      </c>
      <c r="P54" s="27">
        <f>AVERAGE(P50:P53)</f>
        <v>2</v>
      </c>
      <c r="Q54" s="27">
        <f>AVERAGE(Q50:Q53)</f>
        <v>2</v>
      </c>
      <c r="R54" s="27">
        <f>AVERAGE(R50:R53)</f>
        <v>2</v>
      </c>
    </row>
    <row r="55" spans="2:18" x14ac:dyDescent="0.3">
      <c r="K55" s="115"/>
      <c r="L55" s="115"/>
      <c r="M55" s="115"/>
      <c r="N55" s="115"/>
      <c r="O55" s="115"/>
      <c r="P55" s="115"/>
    </row>
    <row r="56" spans="2:18" x14ac:dyDescent="0.3">
      <c r="K56" s="120"/>
    </row>
    <row r="57" spans="2:18" x14ac:dyDescent="0.3">
      <c r="K57" s="120"/>
    </row>
  </sheetData>
  <mergeCells count="8">
    <mergeCell ref="C1:P1"/>
    <mergeCell ref="B4:E4"/>
    <mergeCell ref="B35:C35"/>
    <mergeCell ref="O14:P14"/>
    <mergeCell ref="A14:E14"/>
    <mergeCell ref="G14:J14"/>
    <mergeCell ref="K14:N14"/>
    <mergeCell ref="B31:J31"/>
  </mergeCells>
  <pageMargins left="0.23622047244094491" right="0.23622047244094491" top="0.74803149606299213" bottom="0.74803149606299213" header="0.31496062992125984" footer="0.31496062992125984"/>
  <pageSetup paperSize="9" scale="49" fitToHeight="6" orientation="landscape" r:id="rId1"/>
  <headerFooter>
    <oddFooter>&amp;C&amp;F - &amp;A - 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71" operator="equal" id="{9B8484D7-8E61-40DD-B6CB-0C4C644876BA}">
            <xm:f>'Tabella valutazione rischi'!$E$9</xm:f>
            <x14:dxf>
              <fill>
                <patternFill>
                  <bgColor rgb="FFFF0000"/>
                </patternFill>
              </fill>
            </x14:dxf>
          </x14:cfRule>
          <x14:cfRule type="cellIs" priority="172" operator="equal" id="{2B79865A-C9BD-4D8D-BB6F-67F0D4D8FAE1}">
            <xm:f>'Tabella valutazione rischi'!$E$8</xm:f>
            <x14:dxf>
              <fill>
                <patternFill>
                  <bgColor rgb="FFFFC000"/>
                </patternFill>
              </fill>
            </x14:dxf>
          </x14:cfRule>
          <x14:cfRule type="cellIs" priority="173" operator="equal" id="{A5D3137C-1A98-4BA8-9713-B65539276C2A}">
            <xm:f>'Tabella valutazione rischi'!$E$7</xm:f>
            <x14:dxf>
              <fill>
                <patternFill>
                  <bgColor rgb="FFFFFF00"/>
                </patternFill>
              </fill>
            </x14:dxf>
          </x14:cfRule>
          <x14:cfRule type="cellIs" priority="174" operator="equal" id="{A44F2B8D-36B4-49D4-879A-3D2EC8C05DF3}">
            <xm:f>'Tabella valutazione rischi'!$E$6</xm:f>
            <x14:dxf>
              <fill>
                <patternFill>
                  <bgColor rgb="FF00B050"/>
                </patternFill>
              </fill>
            </x14:dxf>
          </x14:cfRule>
          <x14:cfRule type="cellIs" priority="175" operator="equal" id="{693FD0AA-DC53-4BFB-9D44-533511995221}">
            <xm:f>'Tabella valutazione rischi'!$E$5</xm:f>
            <x14:dxf>
              <fill>
                <patternFill>
                  <bgColor theme="0"/>
                </patternFill>
              </fill>
            </x14:dxf>
          </x14:cfRule>
          <xm:sqref>N16:N20 N23:N30</xm:sqref>
        </x14:conditionalFormatting>
        <x14:conditionalFormatting xmlns:xm="http://schemas.microsoft.com/office/excel/2006/main">
          <x14:cfRule type="cellIs" priority="96" operator="equal" id="{71F77A1A-7AD7-4E5C-87EF-C5C7E77624BD}">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97" operator="equal" id="{A5B3F0CB-6B59-40EF-BB27-44DBEF3448E0}">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98" operator="equal" id="{C0B2B895-D3B7-47A3-BA0D-7B2D09494F20}">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99" operator="equal" id="{5D5D274A-33D7-48FD-958A-4BC8F815E8E1}">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100" operator="equal" id="{12DA8E28-4A61-41E5-A0E3-701BDF1321F0}">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O17</xm:sqref>
        </x14:conditionalFormatting>
        <x14:conditionalFormatting xmlns:xm="http://schemas.microsoft.com/office/excel/2006/main">
          <x14:cfRule type="cellIs" priority="81" operator="equal" id="{F9210797-C4CE-4295-B928-C30FB1E88765}">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82" operator="equal" id="{CB8A71D0-A38E-4A39-86C5-244BD237DEDF}">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83" operator="equal" id="{18666CD9-6F7E-4A71-8FC0-EACDC7B5E47E}">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84" operator="equal" id="{9045E3AF-83B1-4A99-9981-8FD93B41DA68}">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85" operator="equal" id="{509957EF-8F59-47EC-8CAE-8A0E6994D1A1}">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O18</xm:sqref>
        </x14:conditionalFormatting>
        <x14:conditionalFormatting xmlns:xm="http://schemas.microsoft.com/office/excel/2006/main">
          <x14:cfRule type="cellIs" priority="61" operator="equal" id="{49F2B48A-04AA-4D08-9952-CF4379350984}">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62" operator="equal" id="{F8A45B33-865A-4555-B23C-DFF536FFCA73}">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63" operator="equal" id="{E170DF28-95DF-432C-8AF1-DD576591DC9F}">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64" operator="equal" id="{0F755BA7-3260-4BCD-B4E0-19F944C58D43}">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65" operator="equal" id="{DEA947A9-EE86-483C-8DFE-5BD0AE743BCF}">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O27</xm:sqref>
        </x14:conditionalFormatting>
        <x14:conditionalFormatting xmlns:xm="http://schemas.microsoft.com/office/excel/2006/main">
          <x14:cfRule type="cellIs" priority="56" operator="equal" id="{0623FFC0-E2D5-4A98-9948-74B04F1FF37D}">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57" operator="equal" id="{943AC7DE-598C-4068-9411-FE8F28D49E2D}">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58" operator="equal" id="{F618A541-F972-4678-AAEA-D0A9BAE6F20D}">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59" operator="equal" id="{138C837B-31E2-4FB0-A7EE-284D918E223B}">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60" operator="equal" id="{EA42CBD5-FB55-4881-A255-0D0322CD9307}">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O28</xm:sqref>
        </x14:conditionalFormatting>
        <x14:conditionalFormatting xmlns:xm="http://schemas.microsoft.com/office/excel/2006/main">
          <x14:cfRule type="cellIs" priority="51" operator="equal" id="{893E4BBF-BEAF-4665-9A19-A6130B182869}">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52" operator="equal" id="{E1EC5ACE-9DC1-44A8-9497-4ECB13BA6084}">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53" operator="equal" id="{9032B33D-3DAF-4868-A536-DB58A3C6415B}">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54" operator="equal" id="{3134FF19-A8CF-4242-9C5A-0DA41E2936C6}">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5" operator="equal" id="{AB8EBD66-8661-4191-BFB8-B16570B431B4}">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O19</xm:sqref>
        </x14:conditionalFormatting>
        <x14:conditionalFormatting xmlns:xm="http://schemas.microsoft.com/office/excel/2006/main">
          <x14:cfRule type="cellIs" priority="46" operator="equal" id="{868F5967-49BB-4B56-9048-CDBF11FEC868}">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47" operator="equal" id="{08404166-A786-497F-94DE-A7E8490FE278}">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48" operator="equal" id="{EBE2FE90-8BC8-459C-9D2C-187F23E8A513}">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49" operator="equal" id="{82E94D35-A403-4398-90E6-9796672FC6D5}">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0" operator="equal" id="{91D772C0-DFA8-4DC3-AFBE-DE3031DFF68E}">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O20:O21</xm:sqref>
        </x14:conditionalFormatting>
        <x14:conditionalFormatting xmlns:xm="http://schemas.microsoft.com/office/excel/2006/main">
          <x14:cfRule type="cellIs" priority="36" operator="equal" id="{CCE52212-EA9D-4376-AD25-54AA25621734}">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37" operator="equal" id="{29232B43-280C-4816-8E2D-C39198EA1A43}">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8" operator="equal" id="{326845A8-B42F-4AED-A6E2-B2F875317366}">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39" operator="equal" id="{D40BDDC0-0679-4168-9717-F75B667209C1}">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40" operator="equal" id="{2923A02C-71DC-46E2-B0A2-B30D58327D27}">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O23</xm:sqref>
        </x14:conditionalFormatting>
        <x14:conditionalFormatting xmlns:xm="http://schemas.microsoft.com/office/excel/2006/main">
          <x14:cfRule type="cellIs" priority="31" operator="equal" id="{161B9FF9-5887-4C58-8B81-BCA79238290C}">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32" operator="equal" id="{CB6448E5-AF40-4FB1-B210-D35ACA23B8FD}">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3" operator="equal" id="{D74AFB19-A877-47D5-8731-F61691BA7CA0}">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34" operator="equal" id="{18068CB3-6D25-445C-B254-1F7CCF81CC63}">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35" operator="equal" id="{8FB49BF9-E167-49DD-A4F0-5E294DA16375}">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O24</xm:sqref>
        </x14:conditionalFormatting>
        <x14:conditionalFormatting xmlns:xm="http://schemas.microsoft.com/office/excel/2006/main">
          <x14:cfRule type="cellIs" priority="26" operator="equal" id="{65956B14-7AA8-48E1-BED1-57E6E2C91BB9}">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7" operator="equal" id="{5BC346F4-7EDD-4759-A655-C85A06789E81}">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28" operator="equal" id="{C9EC40A3-81CE-48AD-9F66-F833CEB75001}">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29" operator="equal" id="{332E49BD-D6DA-4025-8D7D-A1DB960309E3}">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30" operator="equal" id="{08EE0486-3AF9-4AF7-9D78-245E04D32090}">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O25:O26</xm:sqref>
        </x14:conditionalFormatting>
        <x14:conditionalFormatting xmlns:xm="http://schemas.microsoft.com/office/excel/2006/main">
          <x14:cfRule type="cellIs" priority="21" operator="equal" id="{B8F9DA7E-A8DA-450D-B100-B548532DF801}">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2" operator="equal" id="{54D00037-DDD7-4053-B2AF-E3934439E86C}">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23" operator="equal" id="{18F9378C-3279-490B-8F22-0233603E95F0}">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24" operator="equal" id="{66481E90-0F65-4251-8C24-F609C1C519A9}">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25" operator="equal" id="{5C9001EE-3500-4FB2-9E7B-1A6CCADCE3F0}">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O30</xm:sqref>
        </x14:conditionalFormatting>
        <x14:conditionalFormatting xmlns:xm="http://schemas.microsoft.com/office/excel/2006/main">
          <x14:cfRule type="cellIs" priority="16" operator="equal" id="{3A9CEBCC-28A4-4C3D-9BC7-59F344A3DFD3}">
            <xm:f>'Tabella valutazione rischi'!$E$9</xm:f>
            <x14:dxf>
              <fill>
                <patternFill>
                  <bgColor rgb="FFFF0000"/>
                </patternFill>
              </fill>
            </x14:dxf>
          </x14:cfRule>
          <x14:cfRule type="cellIs" priority="17" operator="equal" id="{F8514419-04E4-4058-A552-28E1CBBD3413}">
            <xm:f>'Tabella valutazione rischi'!$E$8</xm:f>
            <x14:dxf>
              <fill>
                <patternFill>
                  <bgColor rgb="FFFFC000"/>
                </patternFill>
              </fill>
            </x14:dxf>
          </x14:cfRule>
          <x14:cfRule type="cellIs" priority="18" operator="equal" id="{B7819BAA-65ED-47D0-A7FF-878D4EF36A06}">
            <xm:f>'Tabella valutazione rischi'!$E$7</xm:f>
            <x14:dxf>
              <fill>
                <patternFill>
                  <bgColor rgb="FFFFFF00"/>
                </patternFill>
              </fill>
            </x14:dxf>
          </x14:cfRule>
          <x14:cfRule type="cellIs" priority="19" operator="equal" id="{34D4E6BF-860C-4595-B9E0-4A99430C34F9}">
            <xm:f>'Tabella valutazione rischi'!$E$6</xm:f>
            <x14:dxf>
              <fill>
                <patternFill>
                  <bgColor rgb="FF00B050"/>
                </patternFill>
              </fill>
            </x14:dxf>
          </x14:cfRule>
          <x14:cfRule type="cellIs" priority="20" operator="equal" id="{83B0C121-4985-4575-99E3-5E157D6BD47F}">
            <xm:f>'Tabella valutazione rischi'!$E$5</xm:f>
            <x14:dxf>
              <fill>
                <patternFill>
                  <bgColor theme="0"/>
                </patternFill>
              </fill>
            </x14:dxf>
          </x14:cfRule>
          <xm:sqref>N21</xm:sqref>
        </x14:conditionalFormatting>
        <x14:conditionalFormatting xmlns:xm="http://schemas.microsoft.com/office/excel/2006/main">
          <x14:cfRule type="cellIs" priority="11" operator="equal" id="{57F0161F-7D99-470A-89E7-0202A9A974A6}">
            <xm:f>'Tabella valutazione rischi'!$E$9</xm:f>
            <x14:dxf>
              <fill>
                <patternFill>
                  <bgColor rgb="FFFF0000"/>
                </patternFill>
              </fill>
            </x14:dxf>
          </x14:cfRule>
          <x14:cfRule type="cellIs" priority="12" operator="equal" id="{BB5A5682-1EF0-4F8B-8CFB-FC499BA44AC9}">
            <xm:f>'Tabella valutazione rischi'!$E$8</xm:f>
            <x14:dxf>
              <fill>
                <patternFill>
                  <bgColor rgb="FFFFC000"/>
                </patternFill>
              </fill>
            </x14:dxf>
          </x14:cfRule>
          <x14:cfRule type="cellIs" priority="13" operator="equal" id="{070A7CC3-7FAD-469A-927B-BC4E0B583BF3}">
            <xm:f>'Tabella valutazione rischi'!$E$7</xm:f>
            <x14:dxf>
              <fill>
                <patternFill>
                  <bgColor rgb="FFFFFF00"/>
                </patternFill>
              </fill>
            </x14:dxf>
          </x14:cfRule>
          <x14:cfRule type="cellIs" priority="14" operator="equal" id="{395EA8C8-1B64-4E0C-BA38-44063B480055}">
            <xm:f>'Tabella valutazione rischi'!$E$6</xm:f>
            <x14:dxf>
              <fill>
                <patternFill>
                  <bgColor rgb="FF00B050"/>
                </patternFill>
              </fill>
            </x14:dxf>
          </x14:cfRule>
          <x14:cfRule type="cellIs" priority="15" operator="equal" id="{7A4D8A77-4975-4487-A134-45293BFEE876}">
            <xm:f>'Tabella valutazione rischi'!$E$5</xm:f>
            <x14:dxf>
              <fill>
                <patternFill>
                  <bgColor theme="0"/>
                </patternFill>
              </fill>
            </x14:dxf>
          </x14:cfRule>
          <xm:sqref>N22</xm:sqref>
        </x14:conditionalFormatting>
        <x14:conditionalFormatting xmlns:xm="http://schemas.microsoft.com/office/excel/2006/main">
          <x14:cfRule type="cellIs" priority="6" operator="equal" id="{3AB86208-2C1E-4CD5-BA91-ED6644C867D9}">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7" operator="equal" id="{68D2B1AF-6BFC-4E9B-B539-9D3C69733EAA}">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8" operator="equal" id="{5EE161F2-23B5-4EF7-804D-C23065D81EF1}">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9" operator="equal" id="{5D31EB44-ACCD-4671-9214-7EC7DD1C22FD}">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10" operator="equal" id="{6C636227-0FED-42D0-95FF-C3934FDEDE1B}">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O22</xm:sqref>
        </x14:conditionalFormatting>
        <x14:conditionalFormatting xmlns:xm="http://schemas.microsoft.com/office/excel/2006/main">
          <x14:cfRule type="cellIs" priority="1" operator="equal" id="{713B8318-0944-4FAA-9EF4-5267B63D57FF}">
            <xm:f>'C:\Il mio Drive\Progetti\Personali\# Bertocchi\Organismi di vigilanza 231 01\Risorsa sociale\Modello 231\Piano triennale prevenzione corruzione\PTPCT 2019 2021\[All 1-Schede DEFINITIVE.xlsx]Tabella valutazione rischi'!#REF!</xm:f>
            <x14:dxf>
              <fill>
                <patternFill>
                  <bgColor rgb="FFFF0000"/>
                </patternFill>
              </fill>
            </x14:dxf>
          </x14:cfRule>
          <x14:cfRule type="cellIs" priority="2" operator="equal" id="{CABA3E3B-27BA-4C8A-A363-542AC357EE30}">
            <xm:f>'C:\Il mio Drive\Progetti\Personali\# Bertocchi\Organismi di vigilanza 231 01\Risorsa sociale\Modello 231\Piano triennale prevenzione corruzione\PTPCT 2019 2021\[All 1-Schede DEFINITIVE.xlsx]Tabella valutazione rischi'!#REF!</xm:f>
            <x14:dxf>
              <fill>
                <patternFill>
                  <bgColor rgb="FFFFC000"/>
                </patternFill>
              </fill>
            </x14:dxf>
          </x14:cfRule>
          <x14:cfRule type="cellIs" priority="3" operator="equal" id="{B2C5C8E4-73C2-4D2E-9E77-B008D6A7DD0F}">
            <xm:f>'C:\Il mio Drive\Progetti\Personali\# Bertocchi\Organismi di vigilanza 231 01\Risorsa sociale\Modello 231\Piano triennale prevenzione corruzione\PTPCT 2019 2021\[All 1-Schede DEFINITIVE.xlsx]Tabella valutazione rischi'!#REF!</xm:f>
            <x14:dxf>
              <fill>
                <patternFill>
                  <bgColor rgb="FFFFFF00"/>
                </patternFill>
              </fill>
            </x14:dxf>
          </x14:cfRule>
          <x14:cfRule type="cellIs" priority="4" operator="equal" id="{DFE1FFAD-2656-4799-B060-9E6D66311BE2}">
            <xm:f>'C:\Il mio Drive\Progetti\Personali\# Bertocchi\Organismi di vigilanza 231 01\Risorsa sociale\Modello 231\Piano triennale prevenzione corruzione\PTPCT 2019 2021\[All 1-Schede DEFINITIVE.xlsx]Tabella valutazione rischi'!#REF!</xm:f>
            <x14:dxf>
              <fill>
                <patternFill>
                  <bgColor rgb="FF00B050"/>
                </patternFill>
              </fill>
            </x14:dxf>
          </x14:cfRule>
          <x14:cfRule type="cellIs" priority="5" operator="equal" id="{41C3EAFF-3653-4DCB-80A0-5C434EF2E519}">
            <xm:f>'C:\Il mio Drive\Progetti\Personali\# Bertocchi\Organismi di vigilanza 231 01\Risorsa sociale\Modello 231\Piano triennale prevenzione corruzione\PTPCT 2019 2021\[All 1-Schede DEFINITIVE.xlsx]Tabella valutazione rischi'!#REF!</xm:f>
            <x14:dxf>
              <fill>
                <patternFill>
                  <bgColor theme="0"/>
                </patternFill>
              </fill>
            </x14:dxf>
          </x14:cfRule>
          <xm:sqref>O29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10</vt:i4>
      </vt:variant>
    </vt:vector>
  </HeadingPairs>
  <TitlesOfParts>
    <vt:vector size="28" baseType="lpstr">
      <vt:lpstr>Copertina</vt:lpstr>
      <vt:lpstr>Ambiti servizi processi</vt:lpstr>
      <vt:lpstr>Pivot</vt:lpstr>
      <vt:lpstr>Pivot (2)</vt:lpstr>
      <vt:lpstr>Aree intervento</vt:lpstr>
      <vt:lpstr>Aree di rischio</vt:lpstr>
      <vt:lpstr>Area A</vt:lpstr>
      <vt:lpstr>Area B</vt:lpstr>
      <vt:lpstr>Area C</vt:lpstr>
      <vt:lpstr>Area D</vt:lpstr>
      <vt:lpstr>Area E</vt:lpstr>
      <vt:lpstr>Area F</vt:lpstr>
      <vt:lpstr>Area A1</vt:lpstr>
      <vt:lpstr>Matrice probabilità impatto</vt:lpstr>
      <vt:lpstr>Tabella valutazione rischi</vt:lpstr>
      <vt:lpstr>Misure anticorruzione vecchio</vt:lpstr>
      <vt:lpstr>Misure anticorruzione</vt:lpstr>
      <vt:lpstr>Misure anticorruzione (2)</vt:lpstr>
      <vt:lpstr>'Area A'!Area_stampa</vt:lpstr>
      <vt:lpstr>'Misure anticorruzione'!Area_stampa</vt:lpstr>
      <vt:lpstr>'Misure anticorruzione (2)'!Area_stampa</vt:lpstr>
      <vt:lpstr>'Area A'!Titoli_stampa</vt:lpstr>
      <vt:lpstr>'Area A1'!Titoli_stampa</vt:lpstr>
      <vt:lpstr>'Area B'!Titoli_stampa</vt:lpstr>
      <vt:lpstr>'Area C'!Titoli_stampa</vt:lpstr>
      <vt:lpstr>'Area D'!Titoli_stampa</vt:lpstr>
      <vt:lpstr>'Area E'!Titoli_stampa</vt:lpstr>
      <vt:lpstr>'Area 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2021-03-25T14:54:21Z</dcterms:modified>
</cp:coreProperties>
</file>