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A00FCC5-BCCB-49ED-B418-C8193B349BDA}" xr6:coauthVersionLast="47" xr6:coauthVersionMax="47" xr10:uidLastSave="{00000000-0000-0000-0000-000000000000}"/>
  <bookViews>
    <workbookView xWindow="390" yWindow="390" windowWidth="14175" windowHeight="15285" tabRatio="675" firstSheet="6" xr2:uid="{00000000-000D-0000-FFFF-FFFF00000000}"/>
  </bookViews>
  <sheets>
    <sheet name="Copertina" sheetId="18" r:id="rId1"/>
    <sheet name="Ambiti servizi processi" sheetId="2" state="hidden" r:id="rId2"/>
    <sheet name="Pivot" sheetId="22" state="hidden" r:id="rId3"/>
    <sheet name="Pivot (2)" sheetId="25" state="hidden" r:id="rId4"/>
    <sheet name="Aree di rischio" sheetId="28" r:id="rId5"/>
    <sheet name="Processi" sheetId="23" r:id="rId6"/>
    <sheet name="Area A" sheetId="1" r:id="rId7"/>
    <sheet name="Area B" sheetId="9" r:id="rId8"/>
    <sheet name="Area C" sheetId="10" r:id="rId9"/>
    <sheet name="Area D" sheetId="11" r:id="rId10"/>
    <sheet name="Area E" sheetId="29" r:id="rId11"/>
    <sheet name="Area F" sheetId="30" r:id="rId12"/>
    <sheet name="Area L" sheetId="15" r:id="rId13"/>
    <sheet name="Area M" sheetId="33" r:id="rId14"/>
    <sheet name="Area N" sheetId="34" r:id="rId15"/>
    <sheet name="Matrice probabilità impatto" sheetId="8" r:id="rId16"/>
    <sheet name="Fattori abilitanti" sheetId="32" r:id="rId17"/>
    <sheet name="Tabella valutazione rischi" sheetId="3" r:id="rId18"/>
    <sheet name="Misure anticorruzione vecchio" sheetId="16" state="hidden" r:id="rId19"/>
    <sheet name="Misure anticorruzione (2)" sheetId="31" state="hidden" r:id="rId20"/>
  </sheets>
  <definedNames>
    <definedName name="_xlnm._FilterDatabase" localSheetId="1" hidden="1">'Ambiti servizi processi'!$A$3:$H$25</definedName>
    <definedName name="_xlnm._FilterDatabase" localSheetId="19" hidden="1">'Misure anticorruzione (2)'!$A$6:$K$25</definedName>
    <definedName name="_xlnm._FilterDatabase" localSheetId="18" hidden="1">'Misure anticorruzione vecchio'!$A$5:$H$19</definedName>
    <definedName name="_xlnm.Print_Area" localSheetId="19">'Misure anticorruzione (2)'!$A$1:$K$32</definedName>
    <definedName name="_xlnm.Print_Titles" localSheetId="6">'Area A'!$12:$13</definedName>
    <definedName name="_xlnm.Print_Titles" localSheetId="7">'Area B'!$13:$14</definedName>
    <definedName name="_xlnm.Print_Titles" localSheetId="8">'Area C'!$14:$15</definedName>
    <definedName name="_xlnm.Print_Titles" localSheetId="9">'Area D'!$14:$15</definedName>
    <definedName name="_xlnm.Print_Titles" localSheetId="10">'Area E'!$14:$15</definedName>
    <definedName name="_xlnm.Print_Titles" localSheetId="11">'Area F'!$8:$9</definedName>
    <definedName name="_xlnm.Print_Titles" localSheetId="12">'Area L'!$9:$10</definedName>
    <definedName name="_xlnm.Print_Titles" localSheetId="13">'Area M'!$5:$6</definedName>
    <definedName name="_xlnm.Print_Titles" localSheetId="14">'Area N'!$5:$6</definedName>
  </definedNames>
  <calcPr calcId="191029"/>
  <pivotCaches>
    <pivotCache cacheId="0"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0" l="1" a="1"/>
  <c r="A14" i="10" s="1"/>
  <c r="L12" i="15"/>
  <c r="M21" i="11"/>
  <c r="L21" i="11"/>
  <c r="H43" i="11"/>
  <c r="H36" i="11"/>
  <c r="H30" i="11"/>
  <c r="K21" i="11" s="1"/>
  <c r="L20" i="11"/>
  <c r="K20" i="11"/>
  <c r="M20" i="11"/>
  <c r="N20" i="11"/>
  <c r="G36" i="11"/>
  <c r="G30" i="11"/>
  <c r="K21" i="9" l="1"/>
  <c r="E32" i="9"/>
  <c r="K22" i="9" s="1"/>
  <c r="L10" i="30"/>
  <c r="K7" i="33"/>
  <c r="L7" i="34"/>
  <c r="C30" i="34" l="1"/>
  <c r="M7" i="34" s="1"/>
  <c r="C23" i="34"/>
  <c r="C17" i="34"/>
  <c r="K7" i="34" s="1"/>
  <c r="C30" i="33"/>
  <c r="M7" i="33" s="1"/>
  <c r="C23" i="33"/>
  <c r="L7" i="33" s="1"/>
  <c r="C17" i="33"/>
  <c r="F39" i="15"/>
  <c r="M15" i="15" s="1"/>
  <c r="E39" i="15"/>
  <c r="M14" i="15" s="1"/>
  <c r="D39" i="15"/>
  <c r="M12" i="15" s="1"/>
  <c r="C39" i="15"/>
  <c r="M11" i="15" s="1"/>
  <c r="F32" i="15"/>
  <c r="L15" i="15" s="1"/>
  <c r="E32" i="15"/>
  <c r="L14" i="15" s="1"/>
  <c r="D32" i="15"/>
  <c r="C32" i="15"/>
  <c r="L11" i="15" s="1"/>
  <c r="F26" i="15"/>
  <c r="K15" i="15" s="1"/>
  <c r="E26" i="15"/>
  <c r="K14" i="15" s="1"/>
  <c r="D26" i="15"/>
  <c r="K12" i="15" s="1"/>
  <c r="C26" i="15"/>
  <c r="K11" i="15" s="1"/>
  <c r="C34" i="30"/>
  <c r="M10" i="30" s="1"/>
  <c r="C27" i="30"/>
  <c r="C21" i="30"/>
  <c r="K10" i="30" s="1"/>
  <c r="C48" i="29"/>
  <c r="M16" i="29" s="1"/>
  <c r="C41" i="29"/>
  <c r="L16" i="29" s="1"/>
  <c r="C34" i="29"/>
  <c r="K16" i="29" s="1"/>
  <c r="G43" i="11"/>
  <c r="N21" i="11" s="1"/>
  <c r="F43" i="11"/>
  <c r="M19" i="11" s="1"/>
  <c r="E43" i="11"/>
  <c r="M18" i="11" s="1"/>
  <c r="D43" i="11"/>
  <c r="M17" i="11" s="1"/>
  <c r="C43" i="11"/>
  <c r="M16" i="11" s="1"/>
  <c r="F36" i="11"/>
  <c r="L19" i="11" s="1"/>
  <c r="E36" i="11"/>
  <c r="L18" i="11" s="1"/>
  <c r="D36" i="11"/>
  <c r="L17" i="11" s="1"/>
  <c r="C36" i="11"/>
  <c r="L16" i="11" s="1"/>
  <c r="F30" i="11"/>
  <c r="K19" i="11" s="1"/>
  <c r="N19" i="11" s="1"/>
  <c r="E30" i="11"/>
  <c r="K18" i="11" s="1"/>
  <c r="N18" i="11" s="1"/>
  <c r="D30" i="11"/>
  <c r="K17" i="11" s="1"/>
  <c r="C30" i="11"/>
  <c r="K16" i="11" s="1"/>
  <c r="G36" i="10"/>
  <c r="K20" i="10" s="1"/>
  <c r="H36" i="10"/>
  <c r="K21" i="10" s="1"/>
  <c r="I36" i="10"/>
  <c r="K22" i="10" s="1"/>
  <c r="J36" i="10"/>
  <c r="K23" i="10" s="1"/>
  <c r="K36" i="10"/>
  <c r="L36" i="10"/>
  <c r="K25" i="10" s="1"/>
  <c r="M36" i="10"/>
  <c r="K26" i="10" s="1"/>
  <c r="G42" i="10"/>
  <c r="L20" i="10" s="1"/>
  <c r="H42" i="10"/>
  <c r="L21" i="10" s="1"/>
  <c r="I42" i="10"/>
  <c r="L22" i="10" s="1"/>
  <c r="J42" i="10"/>
  <c r="L23" i="10" s="1"/>
  <c r="K42" i="10"/>
  <c r="L42" i="10"/>
  <c r="L25" i="10" s="1"/>
  <c r="M42" i="10"/>
  <c r="L26" i="10" s="1"/>
  <c r="G49" i="10"/>
  <c r="M20" i="10" s="1"/>
  <c r="H49" i="10"/>
  <c r="M21" i="10" s="1"/>
  <c r="I49" i="10"/>
  <c r="M22" i="10" s="1"/>
  <c r="J49" i="10"/>
  <c r="M23" i="10" s="1"/>
  <c r="K49" i="10"/>
  <c r="L49" i="10"/>
  <c r="M25" i="10" s="1"/>
  <c r="M49" i="10"/>
  <c r="M26" i="10" s="1"/>
  <c r="F49" i="10"/>
  <c r="M19" i="10" s="1"/>
  <c r="E49" i="10"/>
  <c r="M18" i="10" s="1"/>
  <c r="D49" i="10"/>
  <c r="M17" i="10" s="1"/>
  <c r="C49" i="10"/>
  <c r="M16" i="10" s="1"/>
  <c r="F42" i="10"/>
  <c r="L19" i="10" s="1"/>
  <c r="E42" i="10"/>
  <c r="L18" i="10" s="1"/>
  <c r="D42" i="10"/>
  <c r="L17" i="10" s="1"/>
  <c r="C42" i="10"/>
  <c r="L16" i="10" s="1"/>
  <c r="F36" i="10"/>
  <c r="K19" i="10" s="1"/>
  <c r="E36" i="10"/>
  <c r="K18" i="10" s="1"/>
  <c r="D36" i="10"/>
  <c r="K17" i="10" s="1"/>
  <c r="C36" i="10"/>
  <c r="K16" i="10" s="1"/>
  <c r="E45" i="9"/>
  <c r="M22" i="9" s="1"/>
  <c r="D45" i="9"/>
  <c r="M21" i="9" s="1"/>
  <c r="C45" i="9"/>
  <c r="M15" i="9" s="1"/>
  <c r="E38" i="9"/>
  <c r="L22" i="9" s="1"/>
  <c r="D38" i="9"/>
  <c r="L21" i="9" s="1"/>
  <c r="C38" i="9"/>
  <c r="L15" i="9" s="1"/>
  <c r="D32" i="9"/>
  <c r="C32" i="9"/>
  <c r="K15" i="9" s="1"/>
  <c r="D29" i="1"/>
  <c r="K15" i="1" s="1"/>
  <c r="E29" i="1"/>
  <c r="K18" i="1" s="1"/>
  <c r="D35" i="1"/>
  <c r="L15" i="1" s="1"/>
  <c r="E35" i="1"/>
  <c r="L18" i="1" s="1"/>
  <c r="D42" i="1"/>
  <c r="M15" i="1" s="1"/>
  <c r="E42" i="1"/>
  <c r="M18" i="1" s="1"/>
  <c r="C42" i="1"/>
  <c r="M14" i="1" s="1"/>
  <c r="C35" i="1"/>
  <c r="L14" i="1" s="1"/>
  <c r="C29" i="1"/>
  <c r="K14" i="1" s="1"/>
  <c r="N16" i="29" l="1"/>
  <c r="N15" i="15"/>
  <c r="N14" i="15"/>
  <c r="N12" i="15"/>
  <c r="N11" i="15"/>
  <c r="N10" i="30"/>
  <c r="N17" i="11"/>
  <c r="N16" i="11"/>
  <c r="N18" i="10"/>
  <c r="N17" i="10"/>
  <c r="N16" i="10"/>
  <c r="M24" i="10"/>
  <c r="L24" i="10"/>
  <c r="K24" i="10"/>
  <c r="N22" i="9"/>
  <c r="N15" i="9"/>
  <c r="N21" i="9"/>
  <c r="N26" i="10"/>
  <c r="N22" i="10"/>
  <c r="N20" i="10"/>
  <c r="N25" i="10"/>
  <c r="N19" i="10"/>
  <c r="N23" i="10"/>
  <c r="N21" i="10"/>
  <c r="N7" i="33"/>
  <c r="N15" i="1"/>
  <c r="N18" i="1"/>
  <c r="N14" i="1"/>
  <c r="N7" i="34"/>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 r="N24"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<sst xmlns="http://schemas.openxmlformats.org/spreadsheetml/2006/main" count="1717" uniqueCount="690">
  <si>
    <t>N.</t>
  </si>
  <si>
    <t>Probabilità (a)</t>
  </si>
  <si>
    <t>Intervallo</t>
  </si>
  <si>
    <t>Classificazione rischio</t>
  </si>
  <si>
    <t>NULLO</t>
  </si>
  <si>
    <t>BASSO</t>
  </si>
  <si>
    <t>MEDIO</t>
  </si>
  <si>
    <t>ALTO</t>
  </si>
  <si>
    <t>ALTISSIMO (CRITICO)</t>
  </si>
  <si>
    <t>Analisi del rischio</t>
  </si>
  <si>
    <t>U.O. Responsabile</t>
  </si>
  <si>
    <t>Figure professionali coinvolte</t>
  </si>
  <si>
    <t>Sottoaree di rischio</t>
  </si>
  <si>
    <t>Reclutamento</t>
  </si>
  <si>
    <t>Progressioni di carriera</t>
  </si>
  <si>
    <t>Conferimento di incarichi di collaborazione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</si>
  <si>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</si>
  <si>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</si>
  <si>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</si>
  <si>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</si>
  <si>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</si>
  <si>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</si>
  <si>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Processo SGQ</t>
  </si>
  <si>
    <t>Ponderazione del rischio</t>
  </si>
  <si>
    <t>Codice Ambito di intervento</t>
  </si>
  <si>
    <t xml:space="preserve">Ambito di intervento </t>
  </si>
  <si>
    <t>Codice servizio</t>
  </si>
  <si>
    <t xml:space="preserve">Servizio erogato </t>
  </si>
  <si>
    <t>Codice processo SGQ</t>
  </si>
  <si>
    <t>A</t>
  </si>
  <si>
    <t>Area di rischio</t>
  </si>
  <si>
    <t>Note</t>
  </si>
  <si>
    <t>B</t>
  </si>
  <si>
    <t>C</t>
  </si>
  <si>
    <t>D</t>
  </si>
  <si>
    <t>E</t>
  </si>
  <si>
    <t>(vuoto)</t>
  </si>
  <si>
    <t>Totale complessivo</t>
  </si>
  <si>
    <t>Servizi erogati</t>
  </si>
  <si>
    <t>B.7</t>
  </si>
  <si>
    <t>Mappatura dei servizi/processi aziendali</t>
  </si>
  <si>
    <t>Identificazione dei rischi</t>
  </si>
  <si>
    <t>Valutazione dei rischi</t>
  </si>
  <si>
    <t>Tabella di valutazione dei rischi</t>
  </si>
  <si>
    <t>Matrice probabilità</t>
  </si>
  <si>
    <t>Descrizione</t>
  </si>
  <si>
    <t>Opzioni</t>
  </si>
  <si>
    <t>Valori</t>
  </si>
  <si>
    <t>No</t>
  </si>
  <si>
    <t>Sì</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</si>
  <si>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</si>
  <si>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</si>
  <si>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</si>
  <si>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</si>
  <si>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</si>
  <si>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</si>
  <si>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</si>
  <si>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</si>
  <si>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</si>
  <si>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</si>
  <si>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</si>
  <si>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</si>
  <si>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</si>
  <si>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</si>
  <si>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</si>
  <si>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</si>
  <si>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</si>
  <si>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</si>
  <si>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</si>
  <si>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Marginale</t>
  </si>
  <si>
    <t>Minore</t>
  </si>
  <si>
    <t>Soglia</t>
  </si>
  <si>
    <t>Serio</t>
  </si>
  <si>
    <t>Superiore</t>
  </si>
  <si>
    <t>Valore massimo (&lt;=)</t>
  </si>
  <si>
    <t>Val minimo (&gt;)</t>
  </si>
  <si>
    <t>Matrice di valutazione del rischio</t>
  </si>
  <si>
    <t>Realizzazione dei progetti, delle attività e/o utilizzo effettivo di beni acquisiti mediante risorse pubbliche</t>
  </si>
  <si>
    <t>Definizione di progetti, attività e/o richieste di acquisizione di beni tramite ricorso a contributi, fondi e finanziamenti pubblici</t>
  </si>
  <si>
    <t>B.4</t>
  </si>
  <si>
    <t>B.14</t>
  </si>
  <si>
    <t>B.9</t>
  </si>
  <si>
    <t>Misure di prevenzione della corruzione</t>
  </si>
  <si>
    <t>Misure obbligatorie PNA</t>
  </si>
  <si>
    <t>Misura</t>
  </si>
  <si>
    <t>Strumenti adottati</t>
  </si>
  <si>
    <t>Rilevanza per Codebri</t>
  </si>
  <si>
    <t>B.1/B.2</t>
  </si>
  <si>
    <t>Piano Triennale di Prevenzione della Corruzione - Mod. 231</t>
  </si>
  <si>
    <t>Da aggiornare</t>
  </si>
  <si>
    <t>Modello 231, Parte A</t>
  </si>
  <si>
    <t xml:space="preserve">Irrinunciabile </t>
  </si>
  <si>
    <t>B.3</t>
  </si>
  <si>
    <t>Trasparenza</t>
  </si>
  <si>
    <t>PTTI in corso di definizione</t>
  </si>
  <si>
    <t>Codici di comportamento</t>
  </si>
  <si>
    <t>Codice etico</t>
  </si>
  <si>
    <t>B.5</t>
  </si>
  <si>
    <t>Rotazione del personale addetto alle aree a rischio di corruzione</t>
  </si>
  <si>
    <t>Poco rilevante</t>
  </si>
  <si>
    <t>NON E' OBBLIGATORIO INSERIRLO</t>
  </si>
  <si>
    <t>B.6</t>
  </si>
  <si>
    <t>Obbligo di astensione in caso di conflitto di interesse</t>
  </si>
  <si>
    <t>Regolamento di organizzazione e Codice etico</t>
  </si>
  <si>
    <t>Rilevante</t>
  </si>
  <si>
    <t>Nel Codice etico punto 5.02. NON E' OBBLIGATORIO INSERIRLO</t>
  </si>
  <si>
    <t>Svolgimento di incarichi d’ufficio - attività ed incarichi extra-istituzionali</t>
  </si>
  <si>
    <t xml:space="preserve">Regolamento di organizzazione </t>
  </si>
  <si>
    <t>B.8</t>
  </si>
  <si>
    <t>Conferimento di incarichi dirigenziali in caso di particolari attività o incarichi precedenti (pantouflage – revolving doors)</t>
  </si>
  <si>
    <t>ANCHE SE NOI ABBIAMO PRATICAMENTE UN SOLO DIRIGENTE</t>
  </si>
  <si>
    <t>Incompatibilità specifiche per posizioni dirigenziali</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</si>
  <si>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</si>
  <si>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</si>
  <si>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</si>
  <si>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</si>
  <si>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</si>
  <si>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</si>
  <si>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</si>
  <si>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</si>
  <si>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Modello 231 - Segnalazioni ODV</t>
  </si>
  <si>
    <t>Verificare se inserire le procedure. NON E' OBBLIGATORIO INSERIRLO. A questo proposito per noi che con Modello 231 abbiamo OdV dobbiamo comunque istituire l'UPD?</t>
  </si>
  <si>
    <t>B.13</t>
  </si>
  <si>
    <t>Formazione</t>
  </si>
  <si>
    <t>Modello 231 - Piano formazione</t>
  </si>
  <si>
    <t>Patti di integrità</t>
  </si>
  <si>
    <t>Modello 231</t>
  </si>
  <si>
    <t>Verificare se ampliare le disposizioni inserite nelle comunicazioni a imprese, ecc. Vedere patto di integrità regionale</t>
  </si>
  <si>
    <t>B.15</t>
  </si>
  <si>
    <t>Azioni di sensibilizzazione e rapporto con la società civile</t>
  </si>
  <si>
    <t>NON HO CAPITO SE NOI DOBBIAMO FARLE.</t>
  </si>
  <si>
    <t>Presenza nell'ente</t>
  </si>
  <si>
    <t>Strumenti dell'ente</t>
  </si>
  <si>
    <t>Rilevanza per l'ente</t>
  </si>
  <si>
    <t>Obbligatoria</t>
  </si>
  <si>
    <t>Ulteriore</t>
  </si>
  <si>
    <t>Programma triennale trasparenza</t>
  </si>
  <si>
    <t>Codice</t>
  </si>
  <si>
    <t>A.1</t>
  </si>
  <si>
    <t>A.2</t>
  </si>
  <si>
    <t>A.3</t>
  </si>
  <si>
    <t>Informatizzazione dei processi</t>
  </si>
  <si>
    <t>X</t>
  </si>
  <si>
    <t>Misura non disciplinata nel P.N.A.</t>
  </si>
  <si>
    <t>Misura disciplinata nel P.N.A.</t>
  </si>
  <si>
    <t>Probabilità</t>
  </si>
  <si>
    <t>Impatto</t>
  </si>
  <si>
    <t>Obbligatorietà per TECUM</t>
  </si>
  <si>
    <t>Presenza della misura in TECUM</t>
  </si>
  <si>
    <t>Direzione</t>
  </si>
  <si>
    <t>Affari Generali, Amministrativi e Contabili</t>
  </si>
  <si>
    <t>Affari Generali e controlli interni</t>
  </si>
  <si>
    <t>Gestione economico-finanziaria</t>
  </si>
  <si>
    <t>Risorse Umane</t>
  </si>
  <si>
    <t>Ufficio Relazioni con il Pubblico</t>
  </si>
  <si>
    <t>Sistema di Gestione per la Qualità</t>
  </si>
  <si>
    <t>Gestione Unità d'Offerta</t>
  </si>
  <si>
    <t>Penale Minorile</t>
  </si>
  <si>
    <t>Accoglienze e Affidi</t>
  </si>
  <si>
    <t>Adozioni</t>
  </si>
  <si>
    <t>Tutela Minori</t>
  </si>
  <si>
    <t>Minori e famiglia</t>
  </si>
  <si>
    <t>Servizio educativo</t>
  </si>
  <si>
    <t>1.1</t>
  </si>
  <si>
    <t>1.2</t>
  </si>
  <si>
    <t>1.3</t>
  </si>
  <si>
    <t>1.4</t>
  </si>
  <si>
    <t>1.5</t>
  </si>
  <si>
    <t>1.6</t>
  </si>
  <si>
    <t>2.1</t>
  </si>
  <si>
    <t>2.2</t>
  </si>
  <si>
    <t>2.3</t>
  </si>
  <si>
    <t>2.4</t>
  </si>
  <si>
    <t>2.5</t>
  </si>
  <si>
    <t>Orientamento e Politiche del Lavoro</t>
  </si>
  <si>
    <t>3.1</t>
  </si>
  <si>
    <t>3.2</t>
  </si>
  <si>
    <t>3.3</t>
  </si>
  <si>
    <t>Inserimenti Lavorativi</t>
  </si>
  <si>
    <t>Accompagnamento ed Orientamento al Lavoro</t>
  </si>
  <si>
    <t>Servizi per il Lavoro</t>
  </si>
  <si>
    <t>Fragilità e progetti</t>
  </si>
  <si>
    <t>4.1</t>
  </si>
  <si>
    <t>4.2</t>
  </si>
  <si>
    <t>4.3</t>
  </si>
  <si>
    <t>4.4</t>
  </si>
  <si>
    <t>Integrazione Sociale Disabili</t>
  </si>
  <si>
    <t>Assistenza Domiciliare anziani, disabili e/o a rischio di emarginazione</t>
  </si>
  <si>
    <t>Assistenza Educativa scolastica domiciliare</t>
  </si>
  <si>
    <t>Progetti finanziati e/o sperimentali</t>
  </si>
  <si>
    <t>Programmazione, pianificazione e valutazione</t>
  </si>
  <si>
    <t>Gestione delle risorse</t>
  </si>
  <si>
    <t>Segreteria organizzativa della governance</t>
  </si>
  <si>
    <t>Ufficio di piano</t>
  </si>
  <si>
    <t>5.1</t>
  </si>
  <si>
    <t>5.2</t>
  </si>
  <si>
    <t>5.3</t>
  </si>
  <si>
    <t>AMM-PR-03</t>
  </si>
  <si>
    <t>Gestione degli approvvigionamenti</t>
  </si>
  <si>
    <t>SER-IO-01</t>
  </si>
  <si>
    <t>Servizio Tutela Minori</t>
  </si>
  <si>
    <t>SER-IO-02</t>
  </si>
  <si>
    <t>Servizio Educativo</t>
  </si>
  <si>
    <t>SER-IO-03</t>
  </si>
  <si>
    <t>Servizio accoglienze e affidi</t>
  </si>
  <si>
    <t>SER-IO-05</t>
  </si>
  <si>
    <t>Servizio inserimenti lavorativi</t>
  </si>
  <si>
    <t>Potrebbero configurarsi dei rischi con riferimento alla selezione di strutture per gli inserimenti residenziali in comunità di minori</t>
  </si>
  <si>
    <t>in realtà, mancando la fase di valutazione preliminare e presa in carico (gestita dai servizi sociali comunali), il rischio potrebbe essere basso o nullo</t>
  </si>
  <si>
    <t>La responsabilità dei procedimenti è in capo all'ASL</t>
  </si>
  <si>
    <t>D - E</t>
  </si>
  <si>
    <t>Erogazione di contributi gli utenti. Registri presenze, rimborsi spese e richieste ai comuni segnalanti</t>
  </si>
  <si>
    <t>Rischio di utilizzo fraudolento delle doti lavoro</t>
  </si>
  <si>
    <t>Potrebbero configurarsi dei rischi con riferimento alla selezione di strutture per gli inserimenti di disabili</t>
  </si>
  <si>
    <t xml:space="preserve">La segnalazione e la presa in carico dovrebbe essere di competenza dei comuni. Il servizio è appaltato. </t>
  </si>
  <si>
    <t>Rischio di utilizzo fraudolento dei fondi assegnati</t>
  </si>
  <si>
    <t>Aggiornata</t>
  </si>
  <si>
    <t>Da introdurre</t>
  </si>
  <si>
    <t>Non prioritaria</t>
  </si>
  <si>
    <t>Rotazione del personale addetto alle aree a rischio di corruzione - Misura alternativa: segregazione delle funzioni</t>
  </si>
  <si>
    <t>Inconferibilità specifiche per posizioni dirigenziali e di amministratore (D.Lgs. 39/13)</t>
  </si>
  <si>
    <t>Incompatibilità specifiche per posizioni dirigenziali e di amministratore (D.Lgs. 39/13)</t>
  </si>
  <si>
    <t>Direzione Totale</t>
  </si>
  <si>
    <t>Affari Generali, Amministrativi e Contabili Totale</t>
  </si>
  <si>
    <t>Minori e famiglia Totale</t>
  </si>
  <si>
    <t>Orientamento e Politiche del Lavoro Totale</t>
  </si>
  <si>
    <t>Fragilità e progetti Totale</t>
  </si>
  <si>
    <t>Ufficio di piano Totale</t>
  </si>
  <si>
    <t>A Totale</t>
  </si>
  <si>
    <t>B Totale</t>
  </si>
  <si>
    <t>C Totale</t>
  </si>
  <si>
    <t>D Totale</t>
  </si>
  <si>
    <t>D - E Totale</t>
  </si>
  <si>
    <t>E Totale</t>
  </si>
  <si>
    <t>(vuoto) Totale</t>
  </si>
  <si>
    <t>Regolamenti interni</t>
  </si>
  <si>
    <t>Procedure formalizzate</t>
  </si>
  <si>
    <t>Piano Triennale di Prevenzione della Corruzione</t>
  </si>
  <si>
    <t>B.16</t>
  </si>
  <si>
    <t>Revisione dei processi di privatizzazione e esternalizzazione di funzioni, attività strumentali e servizi pubblici</t>
  </si>
  <si>
    <t>Valutazione della misura</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</si>
  <si>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</si>
  <si>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</si>
  <si>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</si>
  <si>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</si>
  <si>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</si>
  <si>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</si>
  <si>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</si>
  <si>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</si>
  <si>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</si>
  <si>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</si>
  <si>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</si>
  <si>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Responsabile del servizio erogato/processo</t>
  </si>
  <si>
    <t>Codice etico e di comportamento</t>
  </si>
  <si>
    <t>A.4</t>
  </si>
  <si>
    <t>Acquisti oltre un certo importo (RUP, Ufficio acquisti, Direttore (solo come RUP) CDA) e personale</t>
  </si>
  <si>
    <t>Regolamento di organizzazione - Regolamento delle procedure di acquisto - Regolamenti di disciplina dei servizi erogati</t>
  </si>
  <si>
    <t>Sì, segregazione delle funzioni</t>
  </si>
  <si>
    <t>Sì, per segregazione delle funzioni</t>
  </si>
  <si>
    <t>Inserimento nei bandi - Moduli autodichiarazione</t>
  </si>
  <si>
    <t>Piano di formazione ex Modello 231</t>
  </si>
  <si>
    <t>Gestione giuridica ed economica del personale</t>
  </si>
  <si>
    <t>Area di rischio B: Contratti pubblici - generale</t>
  </si>
  <si>
    <t>Area di rischio C: provvedimenti ampliativi della sfera giuridica dei destinatari privi di effetto economico diretto ed immediato per il destinatario - Generale</t>
  </si>
  <si>
    <t>Tabella - Area di rischio D: provvedimenti ampliativi della sfera giuridica dei destinatari con effetto economico diretto ed immediato per il destinatario - Generale</t>
  </si>
  <si>
    <t>Tipologia</t>
  </si>
  <si>
    <t>F</t>
  </si>
  <si>
    <t>G</t>
  </si>
  <si>
    <t>H</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</si>
  <si>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</si>
  <si>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</si>
  <si>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</si>
  <si>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Gestione delle entrate, delle spese e del patrimonio</t>
  </si>
  <si>
    <t>Controlli, verifiche, ispezioni e sanzioni</t>
  </si>
  <si>
    <t>Generale</t>
  </si>
  <si>
    <t>Specifica</t>
  </si>
  <si>
    <t>Incarichi e nomine</t>
  </si>
  <si>
    <t>Affari legali e contenzioso</t>
  </si>
  <si>
    <t>Gestione delle entrate</t>
  </si>
  <si>
    <t>Gestione delle procedure di spesa</t>
  </si>
  <si>
    <t>Gestione del patrimonio</t>
  </si>
  <si>
    <t>Vigilanza sul rispetto dei requisiti di accreditamento delle unità di offerta</t>
  </si>
  <si>
    <t>4. Violazioni delle responsabilità connesse al ruolo assegnato dal Giudice Tutelare e azioni tese a favorire l'interesse personale del Tutore, curatore o amministratore di sostegno nella gestione della posizione giuridica del minore. Se da tali condotte ne scaturisce un vantaggio o arricchimento da parte dell'Azienda, il rischio assume rilevanza anche ai sensi della responsabilità amministrativa ex D.lgs. 231/01.</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</si>
  <si>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</si>
  <si>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2. Mancata verifica dei documenti contabili e fiscali allegati agli atti di liquidazione al fine di favorire il creditore, dando seguito al pagamento anche in caso di documentazione incompleta o irregolare, o di mancato rispetto dei requisiti richiesti dalla normativa</t>
  </si>
  <si>
    <t xml:space="preserve">3. Possibilità di alterazione dei dati di bilancio per favorire soggetti interni/esterni ad es. imputando importi non dovuti, cancellando crediti non riscossi, mantenendo debiti insussistenti, ecc. Se da tali condotte si avvantaggia anche l'Azienda, il rischio è rilevante anche ai fini della responsabilità ex D.Lgs. 231/01.                                                                                                                                 </t>
  </si>
  <si>
    <t xml:space="preserve">4. Possibilità di alterazione dei dati di bilancio al fine ottenere un parere positivo da parte dell'Organo di revisione, o comunque al fine di nascondere perdite o altri elementi negativi della gestione. Se da tali condotte si avvantaggia anche l'Azienda, il rischio è rilevante anche ai fini della responsabilità ex D.Lgs. 231/01.                                                                                                                                 </t>
  </si>
  <si>
    <t>5. Mancata effettuazione dei controlli sugli insoluti e/o mancata attivazione e conclusione delle procedure di recupero crediti, al fine di favorire particolari debitori, in cambio di denaro o altre utilità.</t>
  </si>
  <si>
    <t xml:space="preserve">1. Mancata effettuazione dei controlli previsti per la verifica del mantenimento dei requisiti necessari per l'accreditamento, al fine di favorire particolari soggetti in cambio di denaro o altre utilità. Se da tali condotte si avvantaggia anche l'Azienda, il rischio è rilevante anche ai fini della responsabilità ex D.Lgs. 231/01.                                                                                                                                 </t>
  </si>
  <si>
    <t xml:space="preserve">2. Alterazione delle procedure di controllo, delle informazioni e delle documentazioni di supporto, al fine di orientare l'esito finale dei controlli in senso favorevole a particolari soggetti, in cambio di denaro o altre utilità. Se da tali condotte si avvantaggia anche l'Azienda, il rischio è rilevante anche ai fini della responsabilità ex D.Lgs. 231/01.                                                                                                                                 </t>
  </si>
  <si>
    <t>Generale/ specifica</t>
  </si>
  <si>
    <t>Prassi operative non formalizzate</t>
  </si>
  <si>
    <t>Unità organizzativa</t>
  </si>
  <si>
    <t>5. Nell'ambito delle attività di verifica di competenza dell'unità organizzativa, connesse al procedimento di valutazione delle potenziali famiglie affidatarie e dell'abbinamento con i minori in carico,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</si>
  <si>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6.Nell'ambito del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</si>
  <si>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1. Possibilità di alterazione delle procedure di fatturazione ed incasso per favorire un soggetto destinatario dei servizi di AZIENDA, in cambio di denaro o altre utilità.</t>
  </si>
  <si>
    <t>Obbligatorietà per RISORSA SOCIALE</t>
  </si>
  <si>
    <t>Presenza della misura in RISORSA SOCIALE</t>
  </si>
  <si>
    <t>Valutazione della misura in RISORSA SOCIALE</t>
  </si>
  <si>
    <t>Acquisizione e progressione del personale e incarichi di collaborazione</t>
  </si>
  <si>
    <t>Direttore</t>
  </si>
  <si>
    <t>Tabella - Area di rischio E: Gestione delle entrate, delle spese e del patrimonio - Generale</t>
  </si>
  <si>
    <t>Tabella - Area di rischio F: Controlli, verifiche, ispezioni e sanzioni - Generale</t>
  </si>
  <si>
    <t>- Regolamento di organizzazione  (da aggiornare)                                                              - Regolamento ricerca e selezione personale (da aggiornare)                                                            - Regolamento procedure di acquisto (da aggiornare)                                                                                                 - Regolamenti per specifici servizi</t>
  </si>
  <si>
    <t>- Procedura presenze e assenze;
 - Cartella sociale informatizzata;
 - Fatturazione Elettronica Attiva e Passiva;
 - Contabilità informatizzata interna;
 - Protocollo informatizzato;
 - Sistema gestionale informatizzato per il Servizio SAD.</t>
  </si>
  <si>
    <t>- Procedure di controllo e liquidazione delle fatture di acquisto;
 - Definizione nei capitolati e nelle convenzioni di procedure di controllo di conformità tra prestazioni ricevute e dati esposti in fattura.</t>
  </si>
  <si>
    <t>P.T.P.C.T. - Sezione amministrazione trasparente</t>
  </si>
  <si>
    <t>1. Definizione dei requisiti di accesso alla gara e, in particolare, dei requisiti tecnico-economici al fine di favorire determinati concorrenti. Prescrizioni del bando e delle clausole contrattuali finalizzate ad agevolare determinati concorrenti.</t>
  </si>
  <si>
    <t>2. In occasione di una gara d’appalto per l’assegnazione di servizi o lavori, o per l’acquisizione di forniture, o in occasione di altre procedure di acquisto, il responsabile del procedimento o un componente della Commissione, potrebbe costringere o indurre un appaltatore o un fornitore a dare o promettere denaro o altre utilità, in cambio dell'aggiudicazione della gara. Se da tali condotte ne scaturisce un vantaggio o arricchimento da parte dell'Azienda, il rischio assume rilevanza anche ai sensi della responsabilità amministrativa ex D.lgs. 231/01.</t>
  </si>
  <si>
    <t>4. Alterazione, o omissione, dei controlli e delle verifiche al fine di favorire un aggiudicatario privo dei requisiti richiesti per l'affidamento del servizio. Possibilità che i contenuti delle verifiche siano alterati per estromettere l’aggiudicatario e favorire gli operatori economici che seguono nella graduatoria di aggiudicazione. Se da tali condotte ne scaturisce un vantaggio o arricchimento da parte dell'Azienda, il rischio assume rilevanza anche ai sensi del D.Lgs. 231/01.</t>
  </si>
  <si>
    <t>5. Mancata o insufficiente verifica dei beni e/o dei servizi ricevuti rispetto alle specifiche richieste nel contratto,  al fine di evitare l’applicazione di penali o la risoluzione del contratto. Abusivo ricorso a varianti rispetto all'offerta originaria, al fine di favorire il fornitore (ad esempio, per consentirgli di recuperare lo sconto effettuato in sede di gara o di conseguire extra guadagni o di dover partecipare ad una nuova gara).</t>
  </si>
  <si>
    <t>6. Definizione di fabbisogni non rispondenti a criteri di efficienza/efficacia/economicità, ma alla volontà di premiare interessi particolari. Mancata o insufficiente verifica quali quantitativa dei servizi ricevuti rispetto alle specifiche richieste nel contratto,  al fine favorire il pagamento di corrispettivi non dovuti o di evitare l’applicazione di penali o la risoluzione del contratto.</t>
  </si>
  <si>
    <t>3. Referenti dell'Azienda potrebbero frazionare appositamente gli importi di determinati acquisti di servizi o forniture o di appalti di lavori, al fine di utilizzare procedure di acquisto meno regolamentate che favoriscano determinati soggetti, in violazione dei principi di imparzialità e buon andamento, a fronte dell'ottenimento di denaro o altri vantaggi ed utilità. Se da tali condotte ne scaturisce un vantaggio o arricchimento da parte dell'Azienda, il rischio assume rilevanza anche ai sensi della responsabilità amministrativa ex D.lgs. 231/01.</t>
  </si>
  <si>
    <t>- Sistema di valutazione della performance                                                 - Documento Valutazione Rischi (DVR)                                                 - Procedure di accreditamento formalizzate                                                                                                                                                            - Bandi e procedure formalizzate                      - Sistema di qualità N.I.L.</t>
  </si>
  <si>
    <t>Rispetto requisiti minimi Det. ANAC 1134/17</t>
  </si>
  <si>
    <t>Procedura definita nel PTCPT</t>
  </si>
  <si>
    <t>Misura resa obbligatoria dalla Det. ANAC n. 1134/17</t>
  </si>
  <si>
    <t>1. Possibilità di violazione delle procedure e dei criteri per la presa in carico, l'eventuale inserimento in lista d'attesa o l'erogazione di contributi ed altri strumenti di sostegno, per favorire i soggetti privati interessati al procedimento, in cambio di denaro o altre utilità.</t>
  </si>
  <si>
    <t>7.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</si>
  <si>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8.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</si>
  <si>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Area Amministrativa</t>
  </si>
  <si>
    <t>Accreditamento unità d'offerta</t>
  </si>
  <si>
    <t>Tutela minori</t>
  </si>
  <si>
    <t>Servizio Tutela minori</t>
  </si>
  <si>
    <t>Affidi</t>
  </si>
  <si>
    <t>Assistenza domiciliare minori</t>
  </si>
  <si>
    <t>Contributi alle famiglie affidatarie</t>
  </si>
  <si>
    <t>Servizio Affidi</t>
  </si>
  <si>
    <t>Inserimenti in comunità minori</t>
  </si>
  <si>
    <t>Incontri protetti</t>
  </si>
  <si>
    <t>Progetti riabilitativi risocializzanti</t>
  </si>
  <si>
    <t>Servizio formazione all'autonomia</t>
  </si>
  <si>
    <t>N.I.L.</t>
  </si>
  <si>
    <t>Servizio Disabili</t>
  </si>
  <si>
    <t>Spazio autismo</t>
  </si>
  <si>
    <t>Centro diurno disabili</t>
  </si>
  <si>
    <t>Progetti territoriali per disabili</t>
  </si>
  <si>
    <t>Dopo di noi</t>
  </si>
  <si>
    <t>Assistenza educativa scolastica</t>
  </si>
  <si>
    <t>Servizio Anziani</t>
  </si>
  <si>
    <t>Ricoveri di sollievo in RSA</t>
  </si>
  <si>
    <t>Interventi di sollievo domiciliare</t>
  </si>
  <si>
    <t>Bandi per l'assegnazione di buoni e voucher sociali</t>
  </si>
  <si>
    <t>Area Accreditamenti e titoli sociali</t>
  </si>
  <si>
    <t>Segreteria Ufficio di piano</t>
  </si>
  <si>
    <t>Ufficio Segreteria</t>
  </si>
  <si>
    <t>Progetti di prevenzione a livello territoriale</t>
  </si>
  <si>
    <t>Attività direzionali</t>
  </si>
  <si>
    <t>Segreteria</t>
  </si>
  <si>
    <t>Contabilità e bilancio</t>
  </si>
  <si>
    <t>Appalti e contratti</t>
  </si>
  <si>
    <t>Ufficio Amministrativo</t>
  </si>
  <si>
    <t>B, C</t>
  </si>
  <si>
    <t>C, D</t>
  </si>
  <si>
    <t>D, F</t>
  </si>
  <si>
    <t>Prevenzione della corruzione e trasparenza</t>
  </si>
  <si>
    <t>Privacy e protezione dati personali</t>
  </si>
  <si>
    <t>Sistemi infomativi e informatici</t>
  </si>
  <si>
    <t>Prevenzione e sicurezza sul lavoro</t>
  </si>
  <si>
    <t xml:space="preserve">Operatore dell'Ufficio Amministrativo </t>
  </si>
  <si>
    <t>1. Possibili accordi con personale per abuso di strumenti quali malattia, 104, contributi INPS, gestione di presenze, assenze e permessi. Indebito riconoscimento di componenti dello stipendio o di contributi, a fronte della corresponsione di denaro o di utilità.</t>
  </si>
  <si>
    <t xml:space="preserve">2. Inosservanza delle disposizioni in materia di inconferibilità o incompatibilità degli incarichi, nelle procedure di assunzione e di affidamento degli incarichi esterni, al fine di favorire soggetti particolari.  </t>
  </si>
  <si>
    <t xml:space="preserve">3. In occasione di una procedura di selezione per assunzione nell’organico dell’Azienda, o per l’assegnazione di incarichi, il Presidente o un componente della Commissione, potrebbe indurre un candidato a dare o promettere denaro o altre utilità per ottenere l'assunzione o l'incarico.   </t>
  </si>
  <si>
    <t xml:space="preserve">1. Valutazioni della performance rese illegittimamente al fine di agevolare alcuni soggetti particolari in violazione dei principi di selettività e merito.  Progressioni economiche o di carriera illegittime finalizzate a favorire particolari dipendenti.      </t>
  </si>
  <si>
    <t>Operatore dell'Ufficio Amministrativo (Personale) - Operatore dell'Ufficio Amministrativo (Bandi e contratti)</t>
  </si>
  <si>
    <t>Selezione del personale e incarichi di collaborazione</t>
  </si>
  <si>
    <t>Gestione amministrativa del personale e dei collaboratori</t>
  </si>
  <si>
    <t>Ufficio amministrativo</t>
  </si>
  <si>
    <t>Operatore dell'Ufficio amministrativo</t>
  </si>
  <si>
    <t xml:space="preserve">8. Possibilità che i vari attori coinvolti nella procedura di allontanamento manipolino i criteri per l'individuazione delle strutture, o sfruttino le procedure d'urgenza previste in queste situazioni per favorire la selezione di particolari fornitori, in cambio di denaro o altre utilità. </t>
  </si>
  <si>
    <t>Accreditamento unità di offerta</t>
  </si>
  <si>
    <t>Staff Ufficio Amministrativo, Presidente del Consiglio di amministrazione, Consiglio di amministrazione, Assemblea consortile</t>
  </si>
  <si>
    <t>Operatori del Servizio Tutela minori</t>
  </si>
  <si>
    <t>Referente Servizio Anziani</t>
  </si>
  <si>
    <t>Referente Servizio Disabili</t>
  </si>
  <si>
    <t>Progetti territoriali disabili</t>
  </si>
  <si>
    <t>Referente Servizio N.I.L.</t>
  </si>
  <si>
    <t>Referente Servizio Minori</t>
  </si>
  <si>
    <t>Referente Ufficio Segreteria</t>
  </si>
  <si>
    <t>Referente Area Accreditamenti e titoli sociali</t>
  </si>
  <si>
    <t>Servizio Territoriale di Valutazione Multidimensionale (STVM)</t>
  </si>
  <si>
    <t>Reddito di Cittadinanza</t>
  </si>
  <si>
    <t>Bandi per l'assegnazione di contributi, buoni e voucher sociali</t>
  </si>
  <si>
    <t xml:space="preserve">Direzione, Ufficio affari generali e giuridici </t>
  </si>
  <si>
    <t>Ufficio segreteria</t>
  </si>
  <si>
    <t>Ufficio contabilità e risorse umane</t>
  </si>
  <si>
    <t>Ufficio affari generali e giuridici</t>
  </si>
  <si>
    <t xml:space="preserve">Area Non autosufficienza </t>
  </si>
  <si>
    <t>Servizio anziani</t>
  </si>
  <si>
    <t>Assistenza domiciliare anziani e disabili</t>
  </si>
  <si>
    <t>Servizio anziani, Ufficio segreteria</t>
  </si>
  <si>
    <t>Servizio disabili</t>
  </si>
  <si>
    <t>Servizio disabili, Ufficio segreteria</t>
  </si>
  <si>
    <t>Area inclusione sociale</t>
  </si>
  <si>
    <t>Nucleo inserimenti lavorativi</t>
  </si>
  <si>
    <t>Servizio inclusione sociale</t>
  </si>
  <si>
    <t>Area minori e famiglie</t>
  </si>
  <si>
    <t>Servizio tutela minori</t>
  </si>
  <si>
    <t>Servizio affidi</t>
  </si>
  <si>
    <t>Servizio affidi, Ufficio contabilità e risorse umane</t>
  </si>
  <si>
    <t>Area ufficio di piano</t>
  </si>
  <si>
    <t xml:space="preserve">Ufficio accreditamento </t>
  </si>
  <si>
    <t>Ufficio bandi e progetti</t>
  </si>
  <si>
    <t>L</t>
  </si>
  <si>
    <t>M</t>
  </si>
  <si>
    <t>Sistema informativo e protezione dei dati personali</t>
  </si>
  <si>
    <t>N</t>
  </si>
  <si>
    <t>Valutazione del personale (performance)</t>
  </si>
  <si>
    <t>Indice di probabilità (a)</t>
  </si>
  <si>
    <t>Variabile</t>
  </si>
  <si>
    <t>Processo 1</t>
  </si>
  <si>
    <t>Precedenti</t>
  </si>
  <si>
    <t>Eventi sentinella</t>
  </si>
  <si>
    <t>Rilevanza degli interessi esterni</t>
  </si>
  <si>
    <t>Qualità organizzativa e discrezionalità dei processi</t>
  </si>
  <si>
    <t>Pluralità di soggetti</t>
  </si>
  <si>
    <t>Livello di copertura del rischio (b)</t>
  </si>
  <si>
    <t>Completezza</t>
  </si>
  <si>
    <t>Efficacia e adeguatezza</t>
  </si>
  <si>
    <t>Livello di copertura del rischio</t>
  </si>
  <si>
    <t>Indice di impatto (c)</t>
  </si>
  <si>
    <t>Indice di Impatto</t>
  </si>
  <si>
    <t>Processo 2</t>
  </si>
  <si>
    <t>Processo 3</t>
  </si>
  <si>
    <t>Processo 4</t>
  </si>
  <si>
    <t>Processo</t>
  </si>
  <si>
    <t>Mappatura dei processi aziendali</t>
  </si>
  <si>
    <t>Misure in essere</t>
  </si>
  <si>
    <t>Fattori abilitanti</t>
  </si>
  <si>
    <t>Misure</t>
  </si>
  <si>
    <t>Impatto (c)</t>
  </si>
  <si>
    <t>Rischio residuo                           (d=(a*(1-b))*c)</t>
  </si>
  <si>
    <t>Misure da aggiornare</t>
  </si>
  <si>
    <t>Misure da introdurre</t>
  </si>
  <si>
    <t>M.19 (Regolamento di organizzazione)</t>
  </si>
  <si>
    <t xml:space="preserve">M.6 (Astensione in caso di conflitto di interesse) M.19 (Regolamento di organizzazione 2015) M.21 (Applicativo gestione presenze e assenze) M.22 (Procedura gestione presenze e assenze) </t>
  </si>
  <si>
    <t>H.1 (Regolamento interno da aggiornare)</t>
  </si>
  <si>
    <t>Area di rischio A: Acquisizione e gestione del personale - Generale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</si>
  <si>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</si>
  <si>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</si>
  <si>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</si>
  <si>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</si>
  <si>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</si>
  <si>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</si>
  <si>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</si>
  <si>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</si>
  <si>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</si>
  <si>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</si>
  <si>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</si>
  <si>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</si>
  <si>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</si>
  <si>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</si>
  <si>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</si>
  <si>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</si>
  <si>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</si>
  <si>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2-3</t>
  </si>
  <si>
    <t>Il processo può dar luogo a benefici economici o di altra natura con impatto elevato per i destinatari o altri soggetti coinvolti.</t>
  </si>
  <si>
    <t>4-5</t>
  </si>
  <si>
    <t>Qualità organizzativa e grado di discrezionalità dei processi</t>
  </si>
  <si>
    <t>Qual è il livello di strutturazione organizzativa del processo e il connesso grado di discrezionalità?</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</si>
  <si>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</si>
  <si>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</si>
  <si>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</si>
  <si>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</si>
  <si>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</si>
  <si>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</si>
  <si>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 Consorzio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</si>
  <si>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</si>
  <si>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</si>
  <si>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</si>
  <si>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</si>
  <si>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</si>
  <si>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</si>
  <si>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</si>
  <si>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</si>
  <si>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</si>
  <si>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</si>
  <si>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</si>
  <si>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</si>
  <si>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</si>
  <si>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</si>
  <si>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</si>
  <si>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</si>
  <si>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</si>
  <si>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</si>
  <si>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</si>
  <si>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</si>
  <si>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</si>
  <si>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</si>
  <si>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</si>
  <si>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</si>
  <si>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 xml:space="preserve">Qual è il livello di incidenza del processo esposto al rischio di reati, rispetto al valore complessivo del bilancio? </t>
  </si>
  <si>
    <t>Basso</t>
  </si>
  <si>
    <t>Medio</t>
  </si>
  <si>
    <t>Alto</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</si>
  <si>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</si>
  <si>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</si>
  <si>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</si>
  <si>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</si>
  <si>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Minimo</t>
  </si>
  <si>
    <t>Modesto</t>
  </si>
  <si>
    <t>Elevato</t>
  </si>
  <si>
    <t>Critico</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</si>
  <si>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</si>
  <si>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</si>
  <si>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</si>
  <si>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</si>
  <si>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</si>
  <si>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</si>
  <si>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</si>
  <si>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Mancanza/mancato aggiornamento/non effettività del PTPCT</t>
  </si>
  <si>
    <t>Probabilità massima</t>
  </si>
  <si>
    <t>M.1</t>
  </si>
  <si>
    <t>PTPCT</t>
  </si>
  <si>
    <t>Mancanza/mancato aggiornamento/non effettività del Codice di comportamento</t>
  </si>
  <si>
    <t>M.2</t>
  </si>
  <si>
    <t>Codice di comportamento</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</si>
  <si>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</si>
  <si>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</si>
  <si>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</si>
  <si>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</si>
  <si>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</si>
  <si>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</si>
  <si>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Qualità organizzativa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</si>
  <si>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</si>
  <si>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</si>
  <si>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</si>
  <si>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</si>
  <si>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</si>
  <si>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</si>
  <si>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</si>
  <si>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</si>
  <si>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</si>
  <si>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</si>
  <si>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</si>
  <si>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</si>
  <si>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</si>
  <si>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Discrezionalità dei processi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</si>
  <si>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</si>
  <si>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</si>
  <si>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</si>
  <si>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</si>
  <si>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</si>
  <si>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</si>
  <si>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</si>
  <si>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</si>
  <si>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</si>
  <si>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</si>
  <si>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</si>
  <si>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</si>
  <si>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</si>
  <si>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</si>
  <si>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</si>
  <si>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</si>
  <si>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</si>
  <si>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</si>
  <si>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</si>
  <si>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</si>
  <si>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</si>
  <si>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</si>
  <si>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</si>
  <si>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</si>
  <si>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</si>
  <si>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</si>
  <si>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</si>
  <si>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</si>
  <si>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</si>
  <si>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</si>
  <si>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</si>
  <si>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</si>
  <si>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</si>
  <si>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</si>
  <si>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</si>
  <si>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</si>
  <si>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Mancanza di tutela della segnalazione di fenomeni corruttivi</t>
  </si>
  <si>
    <t>G.1</t>
  </si>
  <si>
    <t>Mancata tutela del whistleblower</t>
  </si>
  <si>
    <t>M.18</t>
  </si>
  <si>
    <t>Procedura di whistleblowing</t>
  </si>
  <si>
    <t>Carenza di soluzioni organizzative e informatizzazione</t>
  </si>
  <si>
    <t>H.1</t>
  </si>
  <si>
    <t>Mancanza/mancato aggiornamento/non effettività dei regolamenti interni e/o convenzioni</t>
  </si>
  <si>
    <t>M.19</t>
  </si>
  <si>
    <t>Regolamenti interni e convenzioni</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</si>
  <si>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</si>
  <si>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</si>
  <si>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</si>
  <si>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</si>
  <si>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</si>
  <si>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</si>
  <si>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</si>
  <si>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</si>
  <si>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</si>
  <si>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</si>
  <si>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</si>
  <si>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</si>
  <si>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</si>
  <si>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</si>
  <si>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</si>
  <si>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</si>
  <si>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</si>
  <si>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</si>
  <si>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</si>
  <si>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</si>
  <si>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</si>
  <si>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</si>
  <si>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</si>
  <si>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</si>
  <si>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</si>
  <si>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</si>
  <si>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</si>
  <si>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</si>
  <si>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I</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</si>
  <si>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</si>
  <si>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</si>
  <si>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</si>
  <si>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</si>
  <si>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</si>
  <si>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</si>
  <si>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</si>
  <si>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</si>
  <si>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</si>
  <si>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Processo 5</t>
  </si>
  <si>
    <t>M.19 (Regolamento per l'acquisto di beni e servizi in economia)</t>
  </si>
  <si>
    <t>Reddito di cittadinanza</t>
  </si>
  <si>
    <t>Processo 6</t>
  </si>
  <si>
    <t>Processo 7</t>
  </si>
  <si>
    <t>Processo 8</t>
  </si>
  <si>
    <t>Processo 9</t>
  </si>
  <si>
    <t>Processo 10</t>
  </si>
  <si>
    <t>Processo 11</t>
  </si>
  <si>
    <t>M.19 (Regolamento accesso prestazioni agevolate) M.21 (Cartella sociale informatizzata)</t>
  </si>
  <si>
    <t>M.20 (Procedura di presa in carico regolamentata) M.21 (Cartella sociale informatizzata)</t>
  </si>
  <si>
    <t>1. Nell'ambito delle attività di verifica di competenza dell'unità organizzativa, connesse all'avvio e al funzionamento di unità di offerta sociale, è possibile che i referenti di AZIENDA vengano meno ai doveri connessi con la propria funzione, ricevendo o accettando la promessa di denaro o altra utilità per agevolare l'apertura, o mantenere il funzionamento anche in assenza di requisiti previsti dalla normativa. Se da tali condotte ne scaturisce un vantaggio o arricchimento da parte dell'Azienda, il rischio assume rilevanza anche ai sensi della responsabilità amministrativa ex D.lgs. 231/01.</t>
  </si>
  <si>
    <t>1. Possibilità di erogazione indebita o eccessiva di contributi o altri strumenti di sostegno, a favore di determinate famiglie affidatarie, in cambio di denaro o altra utilità.</t>
  </si>
  <si>
    <t>M.19 (Regolamento fondo economale)</t>
  </si>
  <si>
    <t>2. Nel corso di una richiesta di contributi, finanziamenti, o altre erogazioni dello stesso tipo, comunque denominate, si potrebbe verificare da parte di collaboratori di AZIENDA la presentazione di dichiarazioni o di documenti falsi o attestanti cose non vere, oppure omissione di informazioni dovute.                                                                                                                                                    A fronte di una richiesta ed ottenimento di finanziamento per una determinata attività, si potrebbe verificare l’utilizzo del finanziamento stesso per un'altra attività. Potrebbe capitare che in riferimento ad un progetto che venga posto in atto a significativa distanza di tempo dal momento in cui lo si è presentato, e per cui si sono ricevute le risorse da parte di una PA, referenti di AZIENDA utilizzino i finanziamenti ricevuti in modo improprio.</t>
  </si>
  <si>
    <t xml:space="preserve">1. Nel corso di una richiesta di contributi, finanziamenti o altre erogazioni dello stesso tipo, comunque denominate, a un ente della PA per una determinata attività, si potrebbe verificare da parte di referenti di AZIENDA la presentazione di dichiarazioni o di documenti falsi o attestanti cose non vere, oppure omissione di informazioni dovute, al fine di garantirsi l'accesso a tali risorse.   Se da tali condotte si avvantaggia anche l'Azienda, il rischio è rilevante anche ai fini della responsabilità ex D.Lgs. 231/01.           </t>
  </si>
  <si>
    <t>M.20 (Bandi e procedure formalizzate)</t>
  </si>
  <si>
    <t>Direzione, Ufficio affari generali e giuridici</t>
  </si>
  <si>
    <t>Tabella - Area di rischio M: Sistema informativo e protezione dei dati personali - Specifica</t>
  </si>
  <si>
    <t>Tabella - Area di rischio N: Prevenzione della corruzione e trasparenza - Specifica</t>
  </si>
  <si>
    <t>1. Definizione generica, o ritardata, delle misure del PTPCT o dei comportamenti del Codice al fine di indebolire gli strumenti di prevenzione della corruzione favorendo comportamenti non corretti, in cambio di denaro o altre utilità.
2. Applicazione impropria della procedura di segnalazione di whistleblowing finalizzata a ostacolare il segnalante, in cambio di denaro o altre utilità.
3. Interpretare in modo pretestuoso i concetti di «pubblicazione tempestiva» e di «aggiornamento», ritardando artatamente le dovute pubblicazioni, in cambio di denaro o altre utilità.</t>
  </si>
  <si>
    <t>G.1 (Procedura di whistleblowing da aggiornare)</t>
  </si>
  <si>
    <t>M.19 (Regolamento fondo economale 2012) M.20 (Procedure interne ciclo di pagamento e fatturazione attiva) M.21 (Gestionale fatturazione elettronica) M.25 (Controlli di rispondenza dei flussi di pagamento autorizzati; Revisore)</t>
  </si>
  <si>
    <t>Ufficio amministrativo
Ufficio progetti</t>
  </si>
  <si>
    <t>1. Cessione indebita dei dati in possesso dell'Azienda a soggetti non autorizzati.</t>
  </si>
  <si>
    <t>M.19 (Procedura gestione data breach 2020; Procedura diritto di accesso degli interessati 2021) M.21 (Registro dei trattamenti) M.25 (DPO)</t>
  </si>
  <si>
    <t>Procedure per regolamentare la prevenzione del fenomeno della corruzione nella formazione di commissioni e nelle assegnazioni agli uffici</t>
  </si>
  <si>
    <t xml:space="preserve">1. Inosservanza delle procedure a garanzia della trasparenza ed imparzialità nella selezione del personale, al fine di favorire soggetti particolari. </t>
  </si>
  <si>
    <t xml:space="preserve">Interventi socio occupazionali </t>
  </si>
  <si>
    <t>M.19 (Regolamento accesso prestazioni agevolate 2020; Regolamento ISEE 2020) M.20 (Procedura di presa in carico regolamentata) M.21 (Cartella sociale informatizzata)</t>
  </si>
  <si>
    <t>M.19 (Regolamento accesso prestazioni agevolate 2020; Regolamento ISEE 2020) M.21 (Cartella sociale informatizzata) M.22 (Procedure di attivazione dei servizi)</t>
  </si>
  <si>
    <t>M.19 (Regolamento accesso prestazioni agevolate2020; Regolamento ISEE 2020) M.21 (Cartella sociale informatizzata) M.22 (Procedure di attivazione dei servizi)</t>
  </si>
  <si>
    <t>M.19 (Regolamento accesso prestazioni agevolate 2020) M.21 (Cartella sociale informatizzata)</t>
  </si>
  <si>
    <t>M.19 (Regolamento accesso prestazioni agevolate 2020; Regolamento ISEE 2020) M.21 (Cartella sociale informatizzata)</t>
  </si>
  <si>
    <t xml:space="preserve"> C</t>
  </si>
  <si>
    <t xml:space="preserve">Servizi aziendali in regime di accreditamento: assistenza domiciliare anziani e disabili; assistenza educativa scolastica; progetti territoriali disabili; servizi di formazione all'autonomia; assistenza domiciliare minori </t>
  </si>
  <si>
    <t>Unità organizzativa di riferimento (anziani, disabili, Nil, Tutela minori), Ufficio amministrativo</t>
  </si>
  <si>
    <t>Referente del Servizio di riferimento (anziani, disabili, Nil, tutela minori) - Operatori Ufficio amministrativo</t>
  </si>
  <si>
    <t>B, D</t>
  </si>
  <si>
    <r>
      <t>M.19 (Regolamento accesso prestazioni agevolate 2020)</t>
    </r>
    <r>
      <rPr>
        <sz val="11"/>
        <rFont val="Calibri"/>
        <family val="2"/>
        <scheme val="minor"/>
      </rPr>
      <t xml:space="preserve"> M.21 (Cartella sociale informatizzata) </t>
    </r>
  </si>
  <si>
    <t>M.20 (Procedura di presa in carico regolamentata); M.21 (Cartella sociale informatizzata)</t>
  </si>
  <si>
    <t>M.19 (Regolamento accesso prestazioni agevolate 2020); M20 (Procedura di presa in carico regolamentata);   M.21 (Cartella sociale informatizzata)</t>
  </si>
  <si>
    <t>M.15 (Procedura amministrativo contabile del ciclo passivo); M.20 (Bandi e procedure formalizzate)</t>
  </si>
  <si>
    <t>M.15 (Procedura amministrativo contabile del ciclo attivo); H.1 (Regolamento interno da aggiornare)</t>
  </si>
  <si>
    <t>D, L</t>
  </si>
  <si>
    <t xml:space="preserve">Bandi per l'assegnazione di buoni e voucher </t>
  </si>
  <si>
    <t xml:space="preserve">Referente ufficio bandi e progetti, Ufficio amministrativo  </t>
  </si>
  <si>
    <t xml:space="preserve">BASSO </t>
  </si>
  <si>
    <r>
      <rPr>
        <sz val="11"/>
        <color theme="1"/>
        <rFont val="Calibri"/>
        <family val="2"/>
        <scheme val="minor"/>
      </rPr>
      <t xml:space="preserve">M.15 (Procedura amministrativo contabile del ciclo passivo); M.19 (Regolamento per l'acquisto di beni e servizi in economia 2012) </t>
    </r>
  </si>
  <si>
    <r>
      <rPr>
        <sz val="11"/>
        <color theme="1"/>
        <rFont val="Calibri"/>
        <family val="2"/>
        <scheme val="minor"/>
      </rPr>
      <t>M.3 (Pubblicazione albo degli enti gestori accreditati); M.20 (Disciplinare dei bandi di accreditamento sulla specifica unità d'offerta)</t>
    </r>
  </si>
  <si>
    <r>
      <rPr>
        <sz val="11"/>
        <color theme="1"/>
        <rFont val="Calibri"/>
        <family val="2"/>
        <scheme val="minor"/>
      </rPr>
      <t>M.15 (Procedura amministrativo contabile del ciclo passivo); M.19 (Regolamento per l'acquisto di beni e servizi in economia 2012) - M.22 (Procedure di attivazione dei servizi aziendali)</t>
    </r>
  </si>
  <si>
    <r>
      <rPr>
        <sz val="11"/>
        <color theme="1"/>
        <rFont val="Calibri"/>
        <family val="2"/>
        <scheme val="minor"/>
      </rPr>
      <t>M.20 (Disciplinare bando per l'accesso agli interventi); M.21 (Cartella sociale informatizzata)</t>
    </r>
  </si>
  <si>
    <t>M.20 (Disciplinare bando per l'accesso agli interventi); M.21 (Cartella sociale informatizzata)</t>
  </si>
  <si>
    <t>M.18 (Procedura di whistleblowing)</t>
  </si>
  <si>
    <t>M.19 (Regolamento per la formazione e la gestione dell'elenco degli operatori economici)</t>
  </si>
  <si>
    <t>M.19 (Regolamento per la formazione e la gestione dell'elenco degli operatori economici, con esplicito riferimento al servizio)</t>
  </si>
  <si>
    <t>M.20 (Definire e formalizzare le principali procedure di gestione del personale)</t>
  </si>
  <si>
    <t xml:space="preserve">Attivazione progetti a valere su fondi PNRR e/o altri fondi strutturali </t>
  </si>
  <si>
    <t>Tutte le unità organizzative</t>
  </si>
  <si>
    <t>Acquisizione, gestione e rendicontazione di contributi, fondi e finanziamenti pubblici/privati (ivi compresi fondi PNRR e altri fondi strutturali)</t>
  </si>
  <si>
    <t>Rendicontazione in merito alle modalità di utilizzo dei contributi, fondi e finanziamenti acquisiti acquisiti (ivi compresi fondi PNRR e altri fondi strutturali)</t>
  </si>
  <si>
    <t>Tabella - Area di rischio L: Acquisizione, gestione e rendicontazione di contributi, fondi e finanziamenti pubblici (ivi compresi fondi PNRR e altri fondi strutturali) - Specifica</t>
  </si>
  <si>
    <t>M.20 (Bandi e procedure formalizzate) M.21 (Cartella sociale informatizzata)</t>
  </si>
  <si>
    <t>M.20 (Procedura accreditamento unità d'offerta prima infanzia); (Disciplinare dei bandi di accreditamento sulla specifica unità d'offerta)</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</si>
  <si>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</si>
  <si>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M.2 (Codice etico e di comportamento); M.20 (Indicazioni ANAC) M.25 (ANAC; RPCT)</t>
  </si>
  <si>
    <t xml:space="preserve">M.6 (Astensione in caso di conflitto di interesse) M.7 (Inconferibilità/incompatibilità) M.19 (Regolamento di organizzazione 2015) M.20 (Elenco degli psicologi) M.21 (Applicativo gestione presenze e assenze) M.22 (Disciplinare bando sulla specifica selezione); (Procedura gestione presenze e assenze) </t>
  </si>
  <si>
    <t>M.19 (Regolamento di organizzazione 2015); (Regolamento per la pesatura e graduazione delle posizioni organizzative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</si>
</sst>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Source Sans Pro"/>
      <family val="2"/>
    </font>
    <font>
      <b/>
      <sz val="14"/>
      <name val="Source Sans Pro"/>
      <family val="2"/>
    </font>
    <font>
      <sz val="14"/>
      <name val="Source Sans Pro"/>
      <family val="2"/>
    </font>
    <font>
      <b/>
      <sz val="14"/>
      <color theme="0"/>
      <name val="Calibri"/>
      <family val="2"/>
      <scheme val="minor"/>
    </font>
    <font>
      <sz val="14"/>
      <color theme="1"/>
      <name val="Calibri"/>
      <family val="2"/>
      <scheme val="minor"/>
    </font>
    <font>
      <sz val="14"/>
      <color theme="1"/>
      <name val="Calibri"/>
      <family val="2"/>
    </font>
    <font>
      <sz val="14"/>
      <color rgb="FF256291"/>
      <name val="Source Sans Pro Black"/>
      <family val="2"/>
    </font>
    <font>
      <sz val="12"/>
      <color theme="1"/>
      <name val="Calibri"/>
      <family val="2"/>
      <scheme val="minor"/>
    </font>
    <font>
      <sz val="11"/>
      <color theme="1"/>
      <name val="Calibri"/>
      <family val="2"/>
      <scheme val="minor"/>
    </font>
    <font>
      <i/>
      <sz val="11"/>
      <name val="Calibri"/>
      <family val="2"/>
      <scheme val="minor"/>
    </font>
    <font>
      <sz val="8"/>
      <name val="Calibri"/>
      <family val="2"/>
      <scheme val="minor"/>
    </font>
    <font>
      <sz val="10"/>
      <color theme="1"/>
      <name val="Calibri"/>
      <family val="2"/>
      <scheme val="minor"/>
    </font>
    <font>
      <sz val="10"/>
      <name val="Calibri"/>
      <family val="2"/>
      <scheme val="minor"/>
    </font>
    <font>
      <b/>
      <sz val="14"/>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rgb="FF002060"/>
        <bgColor theme="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9" fontId="22" fillId="0" borderId="0" applyFont="0" applyFill="0" applyBorder="0" applyAlignment="0" applyProtection="0"/>
  </cellStyleXfs>
  <cellXfs count="296">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1" fillId="0" borderId="4" xfId="0" applyFont="1" applyBorder="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6" fillId="8" borderId="9"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horizontal="left" vertical="top"/>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0" xfId="0" applyFont="1" applyAlignment="1">
      <alignment vertical="center" wrapText="1"/>
    </xf>
    <xf numFmtId="0" fontId="20"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horizontal="center" vertical="center"/>
    </xf>
    <xf numFmtId="0" fontId="15" fillId="2" borderId="9"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0" fillId="2" borderId="1" xfId="0" applyFill="1" applyBorder="1" applyAlignment="1">
      <alignment vertical="center" wrapText="1"/>
    </xf>
    <xf numFmtId="0" fontId="0" fillId="0" borderId="0" xfId="0" pivotButton="1"/>
    <xf numFmtId="0" fontId="3" fillId="0" borderId="0" xfId="0" applyFont="1" applyAlignment="1">
      <alignment vertical="center" wrapText="1"/>
    </xf>
    <xf numFmtId="0" fontId="18" fillId="0" borderId="5"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center" vertical="center" wrapText="1"/>
    </xf>
    <xf numFmtId="0" fontId="21" fillId="0" borderId="1" xfId="0" applyFont="1" applyBorder="1" applyAlignment="1">
      <alignment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2" fontId="3" fillId="0" borderId="8" xfId="0" applyNumberFormat="1" applyFont="1" applyBorder="1" applyAlignment="1">
      <alignment horizontal="center" wrapText="1"/>
    </xf>
    <xf numFmtId="0" fontId="2" fillId="0" borderId="5" xfId="0" applyFont="1" applyBorder="1" applyAlignment="1">
      <alignment horizontal="left" vertical="center" wrapText="1"/>
    </xf>
    <xf numFmtId="0" fontId="18" fillId="0" borderId="5" xfId="0" applyFont="1" applyBorder="1" applyAlignment="1">
      <alignment horizontal="left" vertical="center" wrapText="1"/>
    </xf>
    <xf numFmtId="0" fontId="2" fillId="0" borderId="1" xfId="0" applyFont="1" applyBorder="1" applyAlignment="1">
      <alignment horizontal="lef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center" vertical="center" wrapText="1"/>
    </xf>
    <xf numFmtId="0" fontId="16" fillId="0" borderId="9" xfId="0" quotePrefix="1" applyFont="1" applyBorder="1" applyAlignment="1">
      <alignment vertical="center" wrapText="1"/>
    </xf>
    <xf numFmtId="0" fontId="1" fillId="0" borderId="0" xfId="0" applyFont="1" applyAlignment="1">
      <alignment horizontal="center" vertical="center" wrapText="1"/>
    </xf>
    <xf numFmtId="2" fontId="3" fillId="0" borderId="0" xfId="0" applyNumberFormat="1" applyFont="1" applyAlignment="1">
      <alignment horizontal="center" wrapText="1"/>
    </xf>
    <xf numFmtId="0" fontId="14" fillId="11" borderId="9"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2"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8" fillId="0" borderId="0" xfId="0" applyFont="1"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14" borderId="0" xfId="0" applyFont="1" applyFill="1" applyAlignment="1">
      <alignment horizontal="center" wrapText="1"/>
    </xf>
    <xf numFmtId="0" fontId="18" fillId="14" borderId="0" xfId="0" applyFont="1" applyFill="1" applyAlignment="1">
      <alignment wrapText="1"/>
    </xf>
    <xf numFmtId="0" fontId="2" fillId="14" borderId="0" xfId="0" applyFont="1" applyFill="1" applyAlignment="1">
      <alignment vertical="center" wrapText="1"/>
    </xf>
    <xf numFmtId="0" fontId="0" fillId="14" borderId="0" xfId="0" applyFill="1"/>
    <xf numFmtId="0" fontId="2" fillId="14" borderId="1" xfId="0" applyFont="1" applyFill="1" applyBorder="1" applyAlignment="1">
      <alignment horizont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8" fillId="14" borderId="1" xfId="0" applyFont="1" applyFill="1" applyBorder="1" applyAlignment="1">
      <alignment vertical="center" wrapText="1"/>
    </xf>
    <xf numFmtId="0" fontId="2"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0" fillId="14" borderId="1" xfId="0" applyNumberFormat="1" applyFill="1" applyBorder="1" applyAlignment="1">
      <alignment horizontal="center" vertical="center" wrapText="1"/>
    </xf>
    <xf numFmtId="0" fontId="3" fillId="8" borderId="1" xfId="0"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9" fontId="0" fillId="14" borderId="1" xfId="1" applyFont="1" applyFill="1" applyBorder="1" applyAlignment="1">
      <alignment horizontal="center" vertical="center" wrapText="1"/>
    </xf>
    <xf numFmtId="0" fontId="23" fillId="14" borderId="1" xfId="0" applyFont="1" applyFill="1" applyBorder="1" applyAlignment="1">
      <alignment horizontal="center" vertical="center" wrapText="1"/>
    </xf>
    <xf numFmtId="9" fontId="11" fillId="14" borderId="1" xfId="1" applyFont="1" applyFill="1" applyBorder="1" applyAlignment="1">
      <alignment horizontal="center" vertical="center" wrapText="1"/>
    </xf>
    <xf numFmtId="9" fontId="3" fillId="8" borderId="1" xfId="1" applyFont="1" applyFill="1" applyBorder="1" applyAlignment="1">
      <alignment horizontal="center" wrapText="1"/>
    </xf>
    <xf numFmtId="164" fontId="3" fillId="8" borderId="1" xfId="0" applyNumberFormat="1" applyFont="1" applyFill="1" applyBorder="1" applyAlignment="1">
      <alignment horizontal="center" wrapText="1"/>
    </xf>
    <xf numFmtId="0" fontId="17" fillId="7" borderId="4" xfId="0" applyFont="1" applyFill="1" applyBorder="1" applyAlignment="1">
      <alignment horizontal="center" vertical="center" wrapText="1"/>
    </xf>
    <xf numFmtId="1" fontId="0" fillId="14" borderId="0" xfId="0" applyNumberFormat="1" applyFill="1" applyAlignment="1">
      <alignment horizontal="center" vertical="center" wrapText="1"/>
    </xf>
    <xf numFmtId="9" fontId="0" fillId="14" borderId="0" xfId="1" applyFont="1" applyFill="1" applyBorder="1" applyAlignment="1">
      <alignment horizontal="center" vertical="center" wrapText="1"/>
    </xf>
    <xf numFmtId="9" fontId="11" fillId="14" borderId="0" xfId="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0" borderId="5" xfId="0" applyBorder="1" applyAlignment="1">
      <alignment horizontal="left" vertical="center" wrapText="1"/>
    </xf>
    <xf numFmtId="0" fontId="0" fillId="2" borderId="1" xfId="0" applyFill="1" applyBorder="1" applyAlignment="1">
      <alignment horizontal="left" vertical="center" wrapText="1"/>
    </xf>
    <xf numFmtId="0" fontId="0" fillId="0" borderId="5" xfId="0" applyBorder="1" applyAlignment="1">
      <alignment vertical="center" wrapText="1"/>
    </xf>
    <xf numFmtId="0" fontId="10" fillId="8" borderId="1" xfId="0" applyFont="1" applyFill="1" applyBorder="1" applyAlignment="1">
      <alignment horizont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14" borderId="1"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3" fillId="18"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0" fillId="14" borderId="1" xfId="0" applyFill="1" applyBorder="1" applyAlignment="1">
      <alignment horizontal="center" vertical="center"/>
    </xf>
    <xf numFmtId="0" fontId="27" fillId="0" borderId="1" xfId="0" applyFont="1" applyBorder="1" applyAlignment="1">
      <alignment vertical="center" wrapText="1"/>
    </xf>
    <xf numFmtId="0" fontId="0" fillId="14" borderId="1" xfId="0" applyFill="1" applyBorder="1" applyAlignment="1">
      <alignment horizontal="center" vertical="center" wrapText="1"/>
    </xf>
    <xf numFmtId="0" fontId="2" fillId="14" borderId="1" xfId="0" applyFont="1" applyFill="1" applyBorder="1" applyAlignment="1">
      <alignment vertical="center" wrapText="1"/>
    </xf>
    <xf numFmtId="0" fontId="2" fillId="14" borderId="5"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4" borderId="0" xfId="0" applyFont="1" applyFill="1" applyAlignment="1">
      <alignment horizontal="center" vertical="center" wrapText="1"/>
    </xf>
    <xf numFmtId="164" fontId="3" fillId="14" borderId="0" xfId="0" applyNumberFormat="1" applyFont="1" applyFill="1" applyAlignment="1">
      <alignment horizontal="center" vertical="center" wrapText="1"/>
    </xf>
    <xf numFmtId="0" fontId="0" fillId="14" borderId="0" xfId="0" applyFill="1" applyAlignment="1">
      <alignment wrapText="1"/>
    </xf>
    <xf numFmtId="9" fontId="3" fillId="14" borderId="0" xfId="1" applyFont="1" applyFill="1" applyBorder="1" applyAlignment="1">
      <alignment horizontal="center" wrapText="1"/>
    </xf>
    <xf numFmtId="164" fontId="3" fillId="14" borderId="0" xfId="0" applyNumberFormat="1" applyFont="1" applyFill="1" applyAlignment="1">
      <alignment horizontal="center" wrapText="1"/>
    </xf>
    <xf numFmtId="0" fontId="18" fillId="2"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0" fontId="18" fillId="2" borderId="1" xfId="0" applyFont="1" applyFill="1" applyBorder="1" applyAlignment="1">
      <alignment wrapText="1"/>
    </xf>
    <xf numFmtId="2" fontId="1" fillId="14" borderId="1" xfId="0" applyNumberFormat="1" applyFont="1" applyFill="1" applyBorder="1" applyAlignment="1">
      <alignment horizontal="center" vertical="center" wrapText="1"/>
    </xf>
    <xf numFmtId="9" fontId="1" fillId="0" borderId="1" xfId="1" applyFont="1" applyBorder="1" applyAlignment="1">
      <alignment horizontal="center" vertical="center" wrapText="1"/>
    </xf>
    <xf numFmtId="0" fontId="18"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0" fillId="0" borderId="8" xfId="0" applyBorder="1" applyAlignment="1">
      <alignment wrapText="1"/>
    </xf>
    <xf numFmtId="9" fontId="1"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9" fontId="0" fillId="0" borderId="0" xfId="1" applyFont="1" applyFill="1" applyBorder="1" applyAlignment="1">
      <alignment horizontal="center" vertical="center" wrapText="1"/>
    </xf>
    <xf numFmtId="0" fontId="0" fillId="14" borderId="1" xfId="0" applyFill="1" applyBorder="1" applyAlignment="1">
      <alignment horizontal="center" wrapText="1"/>
    </xf>
    <xf numFmtId="0" fontId="0" fillId="0" borderId="5" xfId="0" applyBorder="1" applyAlignment="1">
      <alignment horizontal="center" vertical="center" wrapText="1"/>
    </xf>
    <xf numFmtId="2" fontId="1" fillId="0" borderId="5"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5" xfId="0" applyFill="1" applyBorder="1" applyAlignment="1">
      <alignment horizontal="center" wrapText="1"/>
    </xf>
    <xf numFmtId="9" fontId="11" fillId="0" borderId="1" xfId="1" applyFont="1" applyFill="1" applyBorder="1" applyAlignment="1">
      <alignment horizontal="center" vertical="center" wrapText="1"/>
    </xf>
    <xf numFmtId="0" fontId="2" fillId="0" borderId="1" xfId="0" applyFont="1" applyBorder="1" applyAlignment="1">
      <alignment horizontal="center" wrapText="1"/>
    </xf>
    <xf numFmtId="0" fontId="18" fillId="0" borderId="1" xfId="0" applyFont="1" applyBorder="1" applyAlignment="1">
      <alignment wrapText="1"/>
    </xf>
    <xf numFmtId="1" fontId="0" fillId="0" borderId="0" xfId="0" applyNumberFormat="1" applyAlignment="1">
      <alignment horizontal="center" vertical="center" wrapText="1"/>
    </xf>
    <xf numFmtId="164" fontId="3" fillId="0" borderId="0" xfId="0" applyNumberFormat="1" applyFont="1" applyAlignment="1">
      <alignment horizontal="center" vertical="center" wrapText="1"/>
    </xf>
    <xf numFmtId="9" fontId="11" fillId="0" borderId="0" xfId="1" applyFont="1" applyFill="1" applyBorder="1" applyAlignment="1">
      <alignment horizontal="center" vertical="center" wrapText="1"/>
    </xf>
    <xf numFmtId="9" fontId="3" fillId="0" borderId="0" xfId="1" applyFont="1" applyFill="1" applyBorder="1" applyAlignment="1">
      <alignment horizontal="center" wrapText="1"/>
    </xf>
    <xf numFmtId="164" fontId="3" fillId="0" borderId="0" xfId="0" applyNumberFormat="1" applyFont="1" applyAlignment="1">
      <alignment horizontal="center" wrapText="1"/>
    </xf>
    <xf numFmtId="0" fontId="17" fillId="19" borderId="1" xfId="0" applyFont="1" applyFill="1" applyBorder="1" applyAlignment="1">
      <alignment horizontal="center" vertical="center" wrapText="1"/>
    </xf>
    <xf numFmtId="2" fontId="1" fillId="0" borderId="0" xfId="0" applyNumberFormat="1" applyFont="1" applyAlignment="1">
      <alignment horizontal="center" vertical="center" wrapText="1"/>
    </xf>
    <xf numFmtId="0" fontId="18" fillId="0" borderId="0" xfId="0" applyFont="1" applyAlignment="1">
      <alignment horizontal="left" vertical="center" wrapText="1"/>
    </xf>
    <xf numFmtId="0" fontId="3" fillId="8" borderId="0" xfId="0" applyFont="1" applyFill="1" applyAlignment="1">
      <alignment horizontal="center" vertical="center" wrapText="1"/>
    </xf>
    <xf numFmtId="164" fontId="3" fillId="8" borderId="0" xfId="0" applyNumberFormat="1" applyFont="1" applyFill="1" applyAlignment="1">
      <alignment horizontal="center" vertical="center" wrapText="1"/>
    </xf>
    <xf numFmtId="0" fontId="21" fillId="0" borderId="5" xfId="0" applyFont="1" applyBorder="1" applyAlignment="1">
      <alignment vertical="top" wrapText="1"/>
    </xf>
    <xf numFmtId="0" fontId="21" fillId="0" borderId="1" xfId="0" applyFont="1" applyBorder="1" applyAlignment="1">
      <alignment vertical="top" wrapText="1"/>
    </xf>
    <xf numFmtId="0" fontId="21" fillId="0" borderId="5" xfId="0" applyFont="1" applyBorder="1" applyAlignment="1">
      <alignment horizontal="left" vertical="top" wrapText="1"/>
    </xf>
    <xf numFmtId="0" fontId="26" fillId="0" borderId="1" xfId="0" applyFont="1" applyBorder="1" applyAlignment="1">
      <alignment horizontal="left" vertical="center" wrapText="1"/>
    </xf>
    <xf numFmtId="0" fontId="25"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17" fillId="7"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25" fillId="0" borderId="1" xfId="0" applyFont="1" applyBorder="1" applyAlignment="1">
      <alignment horizontal="center" vertical="center" wrapText="1"/>
    </xf>
    <xf numFmtId="0" fontId="1" fillId="15" borderId="1" xfId="0" applyFont="1" applyFill="1" applyBorder="1" applyAlignment="1">
      <alignment horizontal="center" vertical="center" wrapText="1"/>
    </xf>
    <xf numFmtId="9" fontId="1" fillId="0" borderId="1" xfId="1" applyFont="1" applyBorder="1" applyAlignment="1">
      <alignment horizontal="center" vertical="center" wrapText="1"/>
    </xf>
    <xf numFmtId="2" fontId="1" fillId="0" borderId="1" xfId="0" applyNumberFormat="1" applyFont="1" applyBorder="1" applyAlignment="1">
      <alignment horizontal="center" vertical="center" wrapText="1"/>
    </xf>
    <xf numFmtId="0" fontId="2" fillId="13" borderId="2" xfId="0" applyFont="1" applyFill="1" applyBorder="1" applyAlignment="1">
      <alignment horizontal="center" vertical="center"/>
    </xf>
    <xf numFmtId="0" fontId="2" fillId="13" borderId="4" xfId="0" applyFont="1" applyFill="1" applyBorder="1" applyAlignment="1">
      <alignment horizontal="center" vertical="center"/>
    </xf>
    <xf numFmtId="0" fontId="2" fillId="16"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6" fillId="0" borderId="1" xfId="0" applyFont="1" applyBorder="1" applyAlignment="1">
      <alignment horizontal="lef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1" xfId="0" applyFont="1" applyFill="1" applyBorder="1" applyAlignment="1">
      <alignment horizontal="center" vertical="center" wrapText="1"/>
    </xf>
    <xf numFmtId="0" fontId="0" fillId="0" borderId="0" xfId="0"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9" fontId="2" fillId="0" borderId="5" xfId="0" applyNumberFormat="1" applyFont="1" applyBorder="1" applyAlignment="1">
      <alignment horizontal="center" vertical="center" wrapText="1"/>
    </xf>
    <xf numFmtId="0" fontId="18" fillId="2" borderId="5"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18" fillId="2" borderId="1" xfId="0" applyFont="1" applyFill="1" applyBorder="1" applyAlignment="1">
      <alignment horizontal="center" wrapText="1"/>
    </xf>
    <xf numFmtId="2"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15"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15" borderId="1"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18"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2" fillId="17" borderId="2"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 fillId="16" borderId="2" xfId="0" applyFont="1" applyFill="1" applyBorder="1" applyAlignment="1">
      <alignment horizontal="center" vertical="center"/>
    </xf>
    <xf numFmtId="0" fontId="2" fillId="16" borderId="3" xfId="0" applyFont="1" applyFill="1" applyBorder="1" applyAlignment="1">
      <alignment horizontal="center" vertical="center"/>
    </xf>
    <xf numFmtId="0" fontId="2" fillId="16" borderId="4" xfId="0" applyFont="1" applyFill="1" applyBorder="1" applyAlignment="1">
      <alignment horizontal="center" vertical="center"/>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8" fillId="0" borderId="0" xfId="0" applyFont="1" applyAlignment="1">
      <alignment horizontal="left" vertical="top" wrapText="1"/>
    </xf>
    <xf numFmtId="0" fontId="6" fillId="0" borderId="0" xfId="0" applyFont="1" applyAlignment="1">
      <alignment horizontal="left" wrapText="1"/>
    </xf>
    <xf numFmtId="0" fontId="2" fillId="13" borderId="3" xfId="0" applyFont="1" applyFill="1" applyBorder="1" applyAlignment="1">
      <alignment horizontal="center" vertical="center"/>
    </xf>
    <xf numFmtId="0" fontId="11" fillId="0" borderId="0" xfId="0" applyFont="1" applyAlignment="1">
      <alignment horizontal="left" vertical="center" wrapText="1"/>
    </xf>
    <xf numFmtId="0" fontId="0" fillId="14" borderId="1" xfId="0" applyFill="1" applyBorder="1" applyAlignment="1">
      <alignment horizontal="center" vertical="center"/>
    </xf>
    <xf numFmtId="0" fontId="25" fillId="14" borderId="1" xfId="0" applyFont="1" applyFill="1" applyBorder="1" applyAlignment="1">
      <alignment horizontal="center" vertical="center" wrapText="1"/>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5" fillId="0" borderId="0" xfId="0" applyFont="1" applyAlignment="1">
      <alignment horizontal="left" wrapText="1"/>
    </xf>
    <xf numFmtId="0" fontId="1" fillId="0" borderId="0" xfId="0" applyFont="1" applyAlignment="1">
      <alignment horizontal="left" wrapText="1"/>
    </xf>
    <xf numFmtId="0" fontId="13" fillId="10" borderId="1" xfId="0" applyFont="1" applyFill="1" applyBorder="1" applyAlignment="1">
      <alignment horizontal="center" wrapText="1"/>
    </xf>
    <xf numFmtId="0" fontId="13" fillId="10" borderId="5" xfId="0" applyFont="1" applyFill="1" applyBorder="1" applyAlignment="1">
      <alignment horizontal="center" vertical="center" textRotation="90" wrapText="1"/>
    </xf>
    <xf numFmtId="0" fontId="13" fillId="10" borderId="6" xfId="0" applyFont="1" applyFill="1" applyBorder="1" applyAlignment="1">
      <alignment horizontal="center" vertical="center" textRotation="90" wrapText="1"/>
    </xf>
    <xf numFmtId="0" fontId="13" fillId="10" borderId="7" xfId="0" applyFont="1" applyFill="1" applyBorder="1" applyAlignment="1">
      <alignment horizontal="center" vertical="center" textRotation="90"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4" fillId="11" borderId="9"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1" xfId="0" applyFont="1" applyFill="1" applyBorder="1" applyAlignment="1">
      <alignment horizontal="center" vertical="center" wrapText="1"/>
    </xf>
  </cellXfs>
  <cellStyles count="2">
    <cellStyle name="Normale" xfId="0" builtinId="0"/>
    <cellStyle name="Percentuale" xfId="1" builtinId="5"/>
  </cellStyles>
  <dxfs count="20">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180974</xdr:rowOff>
    </xdr:from>
    <xdr:to>
      <xdr:col>2</xdr:col>
      <xdr:colOff>1047750</xdr:colOff>
      <xdr:row>16</xdr:row>
      <xdr:rowOff>88899</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644650" y="1285874"/>
          <a:ext cx="5219700" cy="1800225"/>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Azienda speciale consortile</a:t>
          </a:r>
        </a:p>
        <a:p>
          <a:pPr algn="ctr" rtl="0">
            <a:defRPr sz="1000"/>
          </a:pPr>
          <a:r>
            <a:rPr lang="it-IT" sz="2800" b="0" i="0" u="none" strike="noStrike" baseline="0">
              <a:solidFill>
                <a:srgbClr val="256291"/>
              </a:solidFill>
              <a:latin typeface="Source Sans Pro Black"/>
            </a:rPr>
            <a:t> </a:t>
          </a:r>
        </a:p>
        <a:p>
          <a:pPr algn="ctr" rtl="0">
            <a:defRPr sz="1000"/>
          </a:pPr>
          <a:r>
            <a:rPr lang="it-IT" sz="2800" b="0" i="0" u="none" strike="noStrike" baseline="0">
              <a:solidFill>
                <a:srgbClr val="256291"/>
              </a:solidFill>
              <a:latin typeface="Source Sans Pro Black"/>
            </a:rPr>
            <a:t>Solidalia</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2023 - 2025</a:t>
          </a:r>
        </a:p>
        <a:p>
          <a:pPr algn="ctr" rtl="0">
            <a:defRPr sz="1000"/>
          </a:pPr>
          <a:r>
            <a:rPr lang="it-IT" sz="1800" b="1" i="1" u="none" strike="noStrike" baseline="0">
              <a:solidFill>
                <a:srgbClr val="256291"/>
              </a:solidFill>
              <a:latin typeface="Times New Roman"/>
              <a:cs typeface="Times New Roman"/>
            </a:rPr>
            <a:t>Allegato 3 - Schede di valutazione dei rischi</a:t>
          </a: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ll%201%20-%20Schede%20valutazione%20risch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2375.718018634259" createdVersion="4" refreshedVersion="4" minRefreshableVersion="3" recordCount="22" xr:uid="{00000000-000A-0000-FFFF-FFFF00000000}">
  <cacheSource type="worksheet">
    <worksheetSource ref="A3:H25" sheet="Ambiti servizi processi" r:id="rId2"/>
  </cacheSource>
  <cacheFields count="8">
    <cacheField name="Codice Ambito di intervento" numFmtId="0">
      <sharedItems containsSemiMixedTypes="0" containsString="0" containsNumber="1" containsInteger="1" minValue="0" maxValue="5" count="6">
        <n v="0"/>
        <n v="1"/>
        <n v="2"/>
        <n v="3"/>
        <n v="4"/>
        <n v="5"/>
      </sharedItems>
    </cacheField>
    <cacheField name="Ambito di intervento " numFmtId="0">
      <sharedItems count="6">
        <s v="Direzione"/>
        <s v="Affari Generali, Amministrativi e Contabili"/>
        <s v="Minori e famiglia"/>
        <s v="Orientamento e Politiche del Lavoro"/>
        <s v="Fragilità e progetti"/>
        <s v="Ufficio di piano"/>
      </sharedItems>
    </cacheField>
    <cacheField name="Codice servizio" numFmtId="0">
      <sharedItems containsMixedTypes="1" containsNumber="1" containsInteger="1" minValue="0" maxValue="0"/>
    </cacheField>
    <cacheField name="Servizio erogato " numFmtId="0">
      <sharedItems count="22">
        <s v="Direzione"/>
        <s v="Affari Generali e controlli interni"/>
        <s v="Gestione economico-finanziaria"/>
        <s v="Risorse Umane"/>
        <s v="Ufficio Relazioni con il Pubblico"/>
        <s v="Sistema di Gestione per la Qualità"/>
        <s v="Gestione Unità d'Offerta"/>
        <s v="Tutela Minori"/>
        <s v="Penale Minorile"/>
        <s v="Servizio educativo"/>
        <s v="Accoglienze e Affidi"/>
        <s v="Adozioni"/>
        <s v="Inserimenti Lavorativi"/>
        <s v="Accompagnamento ed Orientamento al Lavoro"/>
        <s v="Servizi per il Lavoro"/>
        <s v="Integrazione Sociale Disabili"/>
        <s v="Assistenza Domiciliare anziani, disabili e/o a rischio di emarginazione"/>
        <s v="Assistenza Educativa scolastica domiciliare"/>
        <s v="Progetti finanziati e/o sperimentali"/>
        <s v="Programmazione, pianificazione e valutazione"/>
        <s v="Gestione delle risorse"/>
        <s v="Segreteria organizzativa della governance"/>
      </sharedItems>
    </cacheField>
    <cacheField name="Codice processo SGQ" numFmtId="0">
      <sharedItems containsBlank="1"/>
    </cacheField>
    <cacheField name="Processo SGQ" numFmtId="0">
      <sharedItems containsBlank="1"/>
    </cacheField>
    <cacheField name="Area di rischio" numFmtId="0">
      <sharedItems containsBlank="1" count="7">
        <m/>
        <s v="B"/>
        <s v="A"/>
        <s v="C"/>
        <s v="D"/>
        <s v="D - E"/>
        <s v="E"/>
      </sharedItems>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n v="0"/>
    <x v="0"/>
    <m/>
    <m/>
    <x v="0"/>
    <m/>
  </r>
  <r>
    <x v="1"/>
    <x v="1"/>
    <s v="1.1"/>
    <x v="1"/>
    <m/>
    <m/>
    <x v="0"/>
    <m/>
  </r>
  <r>
    <x v="1"/>
    <x v="1"/>
    <s v="1.2"/>
    <x v="2"/>
    <s v="AMM-PR-03"/>
    <s v="Gestione degli approvvigionamenti"/>
    <x v="1"/>
    <m/>
  </r>
  <r>
    <x v="1"/>
    <x v="1"/>
    <s v="1.3"/>
    <x v="3"/>
    <m/>
    <m/>
    <x v="2"/>
    <m/>
  </r>
  <r>
    <x v="1"/>
    <x v="1"/>
    <s v="1.4"/>
    <x v="4"/>
    <m/>
    <m/>
    <x v="0"/>
    <m/>
  </r>
  <r>
    <x v="1"/>
    <x v="1"/>
    <s v="1.5"/>
    <x v="5"/>
    <m/>
    <m/>
    <x v="0"/>
    <m/>
  </r>
  <r>
    <x v="1"/>
    <x v="1"/>
    <s v="1.6"/>
    <x v="6"/>
    <m/>
    <m/>
    <x v="3"/>
    <m/>
  </r>
  <r>
    <x v="2"/>
    <x v="2"/>
    <s v="2.1"/>
    <x v="7"/>
    <s v="SER-IO-01"/>
    <s v="Servizio Tutela Minori"/>
    <x v="1"/>
    <s v="Potrebbero configurarsi dei rischi con riferimento alla selezione di strutture per gli inserimenti residenziali in comunità di minori"/>
  </r>
  <r>
    <x v="2"/>
    <x v="2"/>
    <s v="2.2"/>
    <x v="8"/>
    <m/>
    <m/>
    <x v="0"/>
    <m/>
  </r>
  <r>
    <x v="2"/>
    <x v="2"/>
    <s v="2.3"/>
    <x v="9"/>
    <s v="SER-IO-02"/>
    <s v="Servizio Educativo"/>
    <x v="0"/>
    <m/>
  </r>
  <r>
    <x v="2"/>
    <x v="2"/>
    <s v="2.4"/>
    <x v="10"/>
    <s v="SER-IO-03"/>
    <s v="Servizio accoglienze e affidi"/>
    <x v="4"/>
    <s v="in realtà, mancando la fase di valutazione preliminare e presa in carico (gestita dai servizi sociali comunali), il rischio potrebbe essere basso o nullo"/>
  </r>
  <r>
    <x v="2"/>
    <x v="2"/>
    <s v="2.5"/>
    <x v="11"/>
    <m/>
    <m/>
    <x v="3"/>
    <s v="La responsabilità dei procedimenti è in capo all'ASL"/>
  </r>
  <r>
    <x v="3"/>
    <x v="3"/>
    <s v="3.1"/>
    <x v="12"/>
    <s v="SER-IO-05"/>
    <s v="Servizio inserimenti lavorativi"/>
    <x v="5"/>
    <s v="Erogazione di contributi gli utenti. Registri presenze, rimborsi spese e richieste ai comuni segnalanti"/>
  </r>
  <r>
    <x v="3"/>
    <x v="3"/>
    <s v="3.2"/>
    <x v="13"/>
    <m/>
    <m/>
    <x v="0"/>
    <m/>
  </r>
  <r>
    <x v="3"/>
    <x v="3"/>
    <s v="3.3"/>
    <x v="14"/>
    <m/>
    <m/>
    <x v="6"/>
    <s v="Rischio di utilizzo fraudolento delle doti lavoro"/>
  </r>
  <r>
    <x v="4"/>
    <x v="4"/>
    <s v="4.1"/>
    <x v="15"/>
    <m/>
    <m/>
    <x v="1"/>
    <s v="Potrebbero configurarsi dei rischi con riferimento alla selezione di strutture per gli inserimenti di disabili"/>
  </r>
  <r>
    <x v="4"/>
    <x v="4"/>
    <s v="4.2"/>
    <x v="16"/>
    <m/>
    <m/>
    <x v="0"/>
    <s v="La segnalazione e la presa in carico dovrebbe essere di competenza dei comuni. Il servizio è appaltato. "/>
  </r>
  <r>
    <x v="4"/>
    <x v="4"/>
    <s v="4.3"/>
    <x v="17"/>
    <m/>
    <m/>
    <x v="0"/>
    <m/>
  </r>
  <r>
    <x v="4"/>
    <x v="4"/>
    <s v="4.4"/>
    <x v="18"/>
    <m/>
    <m/>
    <x v="6"/>
    <s v="Rischio di utilizzo fraudolento dei fondi assegnati"/>
  </r>
  <r>
    <x v="5"/>
    <x v="5"/>
    <s v="5.1"/>
    <x v="19"/>
    <m/>
    <m/>
    <x v="0"/>
    <m/>
  </r>
  <r>
    <x v="5"/>
    <x v="5"/>
    <s v="5.2"/>
    <x v="20"/>
    <m/>
    <m/>
    <x v="6"/>
    <s v="Rischio di utilizzo fraudolento dei fondi assegnati"/>
  </r>
  <r>
    <x v="5"/>
    <x v="5"/>
    <s v="5.3"/>
    <x v="21"/>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2" firstHeaderRow="1" firstDataRow="1" firstDataCol="4"/>
  <pivotFields count="8">
    <pivotField axis="axisRow" compact="0" outline="0" showAll="0" defaultSubtotal="0">
      <items count="6">
        <item x="0"/>
        <item x="1"/>
        <item x="2"/>
        <item x="3"/>
        <item x="4"/>
        <item x="5"/>
      </items>
    </pivotField>
    <pivotField axis="axisRow" compact="0" outline="0" showAll="0">
      <items count="7">
        <item x="1"/>
        <item x="0"/>
        <item x="4"/>
        <item x="2"/>
        <item x="3"/>
        <item x="5"/>
        <item t="default"/>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0"/>
    <field x="1"/>
    <field x="3"/>
    <field x="6"/>
  </rowFields>
  <rowItems count="29">
    <i>
      <x/>
      <x v="1"/>
      <x v="6"/>
      <x v="6"/>
    </i>
    <i t="default" r="1">
      <x v="1"/>
    </i>
    <i>
      <x v="1"/>
      <x/>
      <x v="3"/>
      <x v="6"/>
    </i>
    <i r="2">
      <x v="8"/>
      <x v="1"/>
    </i>
    <i r="2">
      <x v="9"/>
      <x v="2"/>
    </i>
    <i r="2">
      <x v="15"/>
      <x/>
    </i>
    <i r="2">
      <x v="19"/>
      <x v="6"/>
    </i>
    <i r="2">
      <x v="21"/>
      <x v="6"/>
    </i>
    <i t="default" r="1">
      <x/>
    </i>
    <i>
      <x v="2"/>
      <x v="3"/>
      <x/>
      <x v="3"/>
    </i>
    <i r="2">
      <x v="2"/>
      <x v="2"/>
    </i>
    <i r="2">
      <x v="12"/>
      <x v="6"/>
    </i>
    <i r="2">
      <x v="18"/>
      <x v="6"/>
    </i>
    <i r="2">
      <x v="20"/>
      <x v="1"/>
    </i>
    <i t="default" r="1">
      <x v="3"/>
    </i>
    <i>
      <x v="3"/>
      <x v="4"/>
      <x v="1"/>
      <x v="6"/>
    </i>
    <i r="2">
      <x v="10"/>
      <x v="4"/>
    </i>
    <i r="2">
      <x v="17"/>
      <x v="5"/>
    </i>
    <i t="default" r="1">
      <x v="4"/>
    </i>
    <i>
      <x v="4"/>
      <x v="2"/>
      <x v="4"/>
      <x v="6"/>
    </i>
    <i r="2">
      <x v="5"/>
      <x v="6"/>
    </i>
    <i r="2">
      <x v="11"/>
      <x v="1"/>
    </i>
    <i r="2">
      <x v="13"/>
      <x v="5"/>
    </i>
    <i t="default" r="1">
      <x v="2"/>
    </i>
    <i>
      <x v="5"/>
      <x v="5"/>
      <x v="7"/>
      <x v="5"/>
    </i>
    <i r="2">
      <x v="14"/>
      <x v="6"/>
    </i>
    <i r="2">
      <x v="16"/>
      <x v="6"/>
    </i>
    <i t="default" r="1">
      <x v="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3" firstHeaderRow="1" firstDataRow="1" firstDataCol="4"/>
  <pivotFields count="8">
    <pivotField axis="axisRow" compact="0" outline="0" showAll="0" defaultSubtotal="0">
      <items count="6">
        <item x="0"/>
        <item x="1"/>
        <item x="2"/>
        <item x="3"/>
        <item x="4"/>
        <item x="5"/>
      </items>
    </pivotField>
    <pivotField axis="axisRow" compact="0" outline="0" showAll="0" defaultSubtotal="0">
      <items count="6">
        <item x="1"/>
        <item x="0"/>
        <item x="4"/>
        <item x="2"/>
        <item x="3"/>
        <item x="5"/>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6"/>
    <field x="0"/>
    <field x="1"/>
    <field x="3"/>
  </rowFields>
  <rowItems count="30">
    <i>
      <x/>
      <x v="1"/>
      <x/>
      <x v="15"/>
    </i>
    <i t="default">
      <x/>
    </i>
    <i>
      <x v="1"/>
      <x v="1"/>
      <x/>
      <x v="8"/>
    </i>
    <i r="1">
      <x v="2"/>
      <x v="3"/>
      <x v="20"/>
    </i>
    <i r="1">
      <x v="4"/>
      <x v="2"/>
      <x v="11"/>
    </i>
    <i t="default">
      <x v="1"/>
    </i>
    <i>
      <x v="2"/>
      <x v="1"/>
      <x/>
      <x v="9"/>
    </i>
    <i r="1">
      <x v="2"/>
      <x v="3"/>
      <x v="2"/>
    </i>
    <i t="default">
      <x v="2"/>
    </i>
    <i>
      <x v="3"/>
      <x v="2"/>
      <x v="3"/>
      <x/>
    </i>
    <i t="default">
      <x v="3"/>
    </i>
    <i>
      <x v="4"/>
      <x v="3"/>
      <x v="4"/>
      <x v="10"/>
    </i>
    <i t="default">
      <x v="4"/>
    </i>
    <i>
      <x v="5"/>
      <x v="3"/>
      <x v="4"/>
      <x v="17"/>
    </i>
    <i r="1">
      <x v="4"/>
      <x v="2"/>
      <x v="13"/>
    </i>
    <i r="1">
      <x v="5"/>
      <x v="5"/>
      <x v="7"/>
    </i>
    <i t="default">
      <x v="5"/>
    </i>
    <i>
      <x v="6"/>
      <x/>
      <x v="1"/>
      <x v="6"/>
    </i>
    <i r="1">
      <x v="1"/>
      <x/>
      <x v="3"/>
    </i>
    <i r="3">
      <x v="19"/>
    </i>
    <i r="3">
      <x v="21"/>
    </i>
    <i r="1">
      <x v="2"/>
      <x v="3"/>
      <x v="12"/>
    </i>
    <i r="3">
      <x v="18"/>
    </i>
    <i r="1">
      <x v="3"/>
      <x v="4"/>
      <x v="1"/>
    </i>
    <i r="1">
      <x v="4"/>
      <x v="2"/>
      <x v="4"/>
    </i>
    <i r="3">
      <x v="5"/>
    </i>
    <i r="1">
      <x v="5"/>
      <x v="5"/>
      <x v="14"/>
    </i>
    <i r="3">
      <x v="16"/>
    </i>
    <i t="default">
      <x v="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workbookViewId="0">
      <selection activeCell="E22" sqref="E22"/>
    </sheetView>
  </sheetViews>
  <sheetFormatPr defaultColWidth="9.140625" defaultRowHeight="15" x14ac:dyDescent="0.25"/>
  <cols>
    <col min="1" max="1" width="23.28515625" style="14" customWidth="1"/>
    <col min="2" max="2" width="60" style="14" customWidth="1"/>
    <col min="3" max="3" width="23.28515625" style="14" customWidth="1"/>
    <col min="4" max="16384" width="9.140625" style="14"/>
  </cols>
  <sheetData>
    <row r="1" spans="1:3" x14ac:dyDescent="0.25">
      <c r="A1"/>
    </row>
    <row r="8" spans="1:3" ht="18.75" x14ac:dyDescent="0.25">
      <c r="C8" s="49"/>
    </row>
  </sheetData>
  <pageMargins left="0.7" right="0.7" top="0.75" bottom="0.75" header="0.3" footer="0.3"/>
  <pageSetup paperSize="9" orientation="landscape" horizont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pane ySplit="3" topLeftCell="A4" activePane="bottomLeft" state="frozen"/>
      <selection activeCell="A6" sqref="A6"/>
      <selection pane="bottomLeft" activeCell="A6" sqref="A6"/>
    </sheetView>
  </sheetViews>
  <sheetFormatPr defaultColWidth="9.140625" defaultRowHeight="15" x14ac:dyDescent="0.25"/>
  <cols>
    <col min="1" max="1" width="13.7109375" style="14" customWidth="1"/>
    <col min="2" max="2" width="40.140625" style="14" customWidth="1"/>
    <col min="3" max="3" width="9.140625" style="12"/>
    <col min="4" max="4" width="52.42578125" style="14" customWidth="1"/>
    <col min="5" max="5" width="13" style="12" customWidth="1"/>
    <col min="6" max="6" width="36.85546875" style="4" customWidth="1"/>
    <col min="7" max="7" width="14" style="13" customWidth="1"/>
    <col min="8" max="8" width="55.42578125" style="15" customWidth="1"/>
    <col min="9" max="16384" width="9.140625" style="14"/>
  </cols>
  <sheetData>
    <row r="3" spans="1:8" ht="45" x14ac:dyDescent="0.25">
      <c r="A3" s="3" t="s">
        <v>24</v>
      </c>
      <c r="B3" s="3" t="s">
        <v>25</v>
      </c>
      <c r="C3" s="3" t="s">
        <v>26</v>
      </c>
      <c r="D3" s="3" t="s">
        <v>27</v>
      </c>
      <c r="E3" s="3" t="s">
        <v>28</v>
      </c>
      <c r="F3" s="3" t="s">
        <v>22</v>
      </c>
      <c r="G3" s="3" t="s">
        <v>30</v>
      </c>
      <c r="H3" s="3" t="s">
        <v>31</v>
      </c>
    </row>
    <row r="4" spans="1:8" x14ac:dyDescent="0.25">
      <c r="A4" s="51">
        <v>0</v>
      </c>
      <c r="B4" s="52" t="s">
        <v>149</v>
      </c>
      <c r="C4" s="51">
        <v>0</v>
      </c>
      <c r="D4" s="50" t="s">
        <v>149</v>
      </c>
      <c r="E4" s="51"/>
      <c r="F4" s="52"/>
      <c r="G4" s="53"/>
      <c r="H4" s="11"/>
    </row>
    <row r="5" spans="1:8" x14ac:dyDescent="0.25">
      <c r="A5" s="51">
        <v>1</v>
      </c>
      <c r="B5" s="52" t="s">
        <v>150</v>
      </c>
      <c r="C5" s="51" t="s">
        <v>163</v>
      </c>
      <c r="D5" s="50" t="s">
        <v>151</v>
      </c>
      <c r="E5" s="51"/>
      <c r="F5" s="52"/>
      <c r="G5" s="53"/>
      <c r="H5" s="11"/>
    </row>
    <row r="6" spans="1:8" x14ac:dyDescent="0.25">
      <c r="A6" s="51">
        <v>1</v>
      </c>
      <c r="B6" s="52" t="s">
        <v>150</v>
      </c>
      <c r="C6" s="51" t="s">
        <v>164</v>
      </c>
      <c r="D6" s="50" t="s">
        <v>152</v>
      </c>
      <c r="E6" s="51" t="s">
        <v>197</v>
      </c>
      <c r="F6" s="52" t="s">
        <v>198</v>
      </c>
      <c r="G6" s="53" t="s">
        <v>32</v>
      </c>
      <c r="H6" s="11"/>
    </row>
    <row r="7" spans="1:8" x14ac:dyDescent="0.25">
      <c r="A7" s="51">
        <v>1</v>
      </c>
      <c r="B7" s="52" t="s">
        <v>150</v>
      </c>
      <c r="C7" s="51" t="s">
        <v>165</v>
      </c>
      <c r="D7" s="50" t="s">
        <v>153</v>
      </c>
      <c r="E7" s="51"/>
      <c r="F7" s="52"/>
      <c r="G7" s="53" t="s">
        <v>29</v>
      </c>
      <c r="H7" s="11"/>
    </row>
    <row r="8" spans="1:8" x14ac:dyDescent="0.25">
      <c r="A8" s="51">
        <v>1</v>
      </c>
      <c r="B8" s="52" t="s">
        <v>150</v>
      </c>
      <c r="C8" s="51" t="s">
        <v>166</v>
      </c>
      <c r="D8" s="50" t="s">
        <v>154</v>
      </c>
      <c r="E8" s="51"/>
      <c r="F8" s="52"/>
      <c r="G8" s="53"/>
      <c r="H8" s="11"/>
    </row>
    <row r="9" spans="1:8" x14ac:dyDescent="0.25">
      <c r="A9" s="51">
        <v>1</v>
      </c>
      <c r="B9" s="52" t="s">
        <v>150</v>
      </c>
      <c r="C9" s="51" t="s">
        <v>167</v>
      </c>
      <c r="D9" s="50" t="s">
        <v>155</v>
      </c>
      <c r="E9" s="51"/>
      <c r="F9" s="52"/>
      <c r="G9" s="53"/>
      <c r="H9" s="11"/>
    </row>
    <row r="10" spans="1:8" x14ac:dyDescent="0.25">
      <c r="A10" s="51">
        <v>1</v>
      </c>
      <c r="B10" s="52" t="s">
        <v>150</v>
      </c>
      <c r="C10" s="51" t="s">
        <v>168</v>
      </c>
      <c r="D10" s="50" t="s">
        <v>156</v>
      </c>
      <c r="E10" s="51"/>
      <c r="F10" s="52"/>
      <c r="G10" s="53" t="s">
        <v>33</v>
      </c>
      <c r="H10" s="11"/>
    </row>
    <row r="11" spans="1:8" ht="45" x14ac:dyDescent="0.25">
      <c r="A11" s="51">
        <v>2</v>
      </c>
      <c r="B11" s="52" t="s">
        <v>161</v>
      </c>
      <c r="C11" s="51" t="s">
        <v>169</v>
      </c>
      <c r="D11" s="50" t="s">
        <v>160</v>
      </c>
      <c r="E11" s="51" t="s">
        <v>199</v>
      </c>
      <c r="F11" s="52" t="s">
        <v>200</v>
      </c>
      <c r="G11" s="53" t="s">
        <v>32</v>
      </c>
      <c r="H11" s="11" t="s">
        <v>207</v>
      </c>
    </row>
    <row r="12" spans="1:8" x14ac:dyDescent="0.25">
      <c r="A12" s="51">
        <v>2</v>
      </c>
      <c r="B12" s="52" t="s">
        <v>161</v>
      </c>
      <c r="C12" s="51" t="s">
        <v>170</v>
      </c>
      <c r="D12" s="50" t="s">
        <v>157</v>
      </c>
      <c r="E12" s="51"/>
      <c r="F12" s="52"/>
      <c r="G12" s="53"/>
      <c r="H12" s="11"/>
    </row>
    <row r="13" spans="1:8" x14ac:dyDescent="0.25">
      <c r="A13" s="51">
        <v>2</v>
      </c>
      <c r="B13" s="52" t="s">
        <v>161</v>
      </c>
      <c r="C13" s="51" t="s">
        <v>171</v>
      </c>
      <c r="D13" s="50" t="s">
        <v>162</v>
      </c>
      <c r="E13" s="51" t="s">
        <v>201</v>
      </c>
      <c r="F13" s="52" t="s">
        <v>202</v>
      </c>
      <c r="G13" s="53"/>
      <c r="H13" s="11"/>
    </row>
    <row r="14" spans="1:8" ht="45" x14ac:dyDescent="0.25">
      <c r="A14" s="51">
        <v>2</v>
      </c>
      <c r="B14" s="52" t="s">
        <v>161</v>
      </c>
      <c r="C14" s="51" t="s">
        <v>172</v>
      </c>
      <c r="D14" s="50" t="s">
        <v>158</v>
      </c>
      <c r="E14" s="51" t="s">
        <v>203</v>
      </c>
      <c r="F14" s="52" t="s">
        <v>204</v>
      </c>
      <c r="G14" s="53" t="s">
        <v>34</v>
      </c>
      <c r="H14" s="11" t="s">
        <v>208</v>
      </c>
    </row>
    <row r="15" spans="1:8" x14ac:dyDescent="0.25">
      <c r="A15" s="51">
        <v>2</v>
      </c>
      <c r="B15" s="52" t="s">
        <v>161</v>
      </c>
      <c r="C15" s="51" t="s">
        <v>173</v>
      </c>
      <c r="D15" s="50" t="s">
        <v>159</v>
      </c>
      <c r="E15" s="51"/>
      <c r="F15" s="52"/>
      <c r="G15" s="53" t="s">
        <v>33</v>
      </c>
      <c r="H15" s="11" t="s">
        <v>209</v>
      </c>
    </row>
    <row r="16" spans="1:8" ht="30" x14ac:dyDescent="0.25">
      <c r="A16" s="51">
        <v>3</v>
      </c>
      <c r="B16" s="52" t="s">
        <v>174</v>
      </c>
      <c r="C16" s="51" t="s">
        <v>175</v>
      </c>
      <c r="D16" s="50" t="s">
        <v>178</v>
      </c>
      <c r="E16" s="51" t="s">
        <v>205</v>
      </c>
      <c r="F16" s="52" t="s">
        <v>206</v>
      </c>
      <c r="G16" s="53" t="s">
        <v>210</v>
      </c>
      <c r="H16" s="11" t="s">
        <v>211</v>
      </c>
    </row>
    <row r="17" spans="1:8" x14ac:dyDescent="0.25">
      <c r="A17" s="51">
        <v>3</v>
      </c>
      <c r="B17" s="52" t="s">
        <v>174</v>
      </c>
      <c r="C17" s="51" t="s">
        <v>176</v>
      </c>
      <c r="D17" s="50" t="s">
        <v>179</v>
      </c>
      <c r="E17" s="51"/>
      <c r="F17" s="52"/>
      <c r="G17" s="53"/>
      <c r="H17" s="11"/>
    </row>
    <row r="18" spans="1:8" x14ac:dyDescent="0.25">
      <c r="A18" s="51">
        <v>3</v>
      </c>
      <c r="B18" s="52" t="s">
        <v>174</v>
      </c>
      <c r="C18" s="51" t="s">
        <v>177</v>
      </c>
      <c r="D18" s="50" t="s">
        <v>180</v>
      </c>
      <c r="E18" s="51"/>
      <c r="F18" s="52"/>
      <c r="G18" s="53" t="s">
        <v>35</v>
      </c>
      <c r="H18" s="11" t="s">
        <v>212</v>
      </c>
    </row>
    <row r="19" spans="1:8" ht="30" x14ac:dyDescent="0.25">
      <c r="A19" s="51">
        <v>4</v>
      </c>
      <c r="B19" s="52" t="s">
        <v>181</v>
      </c>
      <c r="C19" s="51" t="s">
        <v>182</v>
      </c>
      <c r="D19" s="50" t="s">
        <v>186</v>
      </c>
      <c r="E19" s="51"/>
      <c r="F19" s="52"/>
      <c r="G19" s="53" t="s">
        <v>32</v>
      </c>
      <c r="H19" s="11" t="s">
        <v>213</v>
      </c>
    </row>
    <row r="20" spans="1:8" ht="30" x14ac:dyDescent="0.25">
      <c r="A20" s="51">
        <v>4</v>
      </c>
      <c r="B20" s="52" t="s">
        <v>181</v>
      </c>
      <c r="C20" s="51" t="s">
        <v>183</v>
      </c>
      <c r="D20" s="50" t="s">
        <v>187</v>
      </c>
      <c r="E20" s="51"/>
      <c r="F20" s="52"/>
      <c r="G20" s="53"/>
      <c r="H20" s="11" t="s">
        <v>214</v>
      </c>
    </row>
    <row r="21" spans="1:8" x14ac:dyDescent="0.25">
      <c r="A21" s="51">
        <v>4</v>
      </c>
      <c r="B21" s="52" t="s">
        <v>181</v>
      </c>
      <c r="C21" s="51" t="s">
        <v>184</v>
      </c>
      <c r="D21" s="50" t="s">
        <v>188</v>
      </c>
      <c r="E21" s="51"/>
      <c r="F21" s="52"/>
      <c r="G21" s="53"/>
      <c r="H21" s="11"/>
    </row>
    <row r="22" spans="1:8" x14ac:dyDescent="0.25">
      <c r="A22" s="51">
        <v>4</v>
      </c>
      <c r="B22" s="52" t="s">
        <v>181</v>
      </c>
      <c r="C22" s="51" t="s">
        <v>185</v>
      </c>
      <c r="D22" s="50" t="s">
        <v>189</v>
      </c>
      <c r="E22" s="51"/>
      <c r="F22" s="52"/>
      <c r="G22" s="53" t="s">
        <v>35</v>
      </c>
      <c r="H22" s="11" t="s">
        <v>215</v>
      </c>
    </row>
    <row r="23" spans="1:8" x14ac:dyDescent="0.25">
      <c r="A23" s="51">
        <v>5</v>
      </c>
      <c r="B23" s="52" t="s">
        <v>193</v>
      </c>
      <c r="C23" s="51" t="s">
        <v>194</v>
      </c>
      <c r="D23" s="50" t="s">
        <v>190</v>
      </c>
      <c r="E23" s="51"/>
      <c r="F23" s="52"/>
      <c r="G23" s="53"/>
      <c r="H23" s="11"/>
    </row>
    <row r="24" spans="1:8" x14ac:dyDescent="0.25">
      <c r="A24" s="51">
        <v>5</v>
      </c>
      <c r="B24" s="52" t="s">
        <v>193</v>
      </c>
      <c r="C24" s="51" t="s">
        <v>195</v>
      </c>
      <c r="D24" s="50" t="s">
        <v>191</v>
      </c>
      <c r="E24" s="51"/>
      <c r="F24" s="52"/>
      <c r="G24" s="53" t="s">
        <v>35</v>
      </c>
      <c r="H24" s="11" t="s">
        <v>215</v>
      </c>
    </row>
    <row r="25" spans="1:8" x14ac:dyDescent="0.25">
      <c r="A25" s="51">
        <v>5</v>
      </c>
      <c r="B25" s="52" t="s">
        <v>193</v>
      </c>
      <c r="C25" s="51" t="s">
        <v>196</v>
      </c>
      <c r="D25" s="50" t="s">
        <v>192</v>
      </c>
      <c r="E25" s="51"/>
      <c r="F25" s="52"/>
      <c r="G25" s="53"/>
      <c r="H25" s="11"/>
    </row>
  </sheetData>
  <autoFilter ref="A3:H25" xr:uid="{00000000-0009-0000-0000-000001000000}"/>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2"/>
  <sheetViews>
    <sheetView workbookViewId="0">
      <selection activeCell="A6" sqref="A6"/>
    </sheetView>
  </sheetViews>
  <sheetFormatPr defaultColWidth="8.85546875" defaultRowHeight="15" x14ac:dyDescent="0.25"/>
  <cols>
    <col min="1" max="1" width="10.140625" customWidth="1"/>
    <col min="2" max="2" width="39.140625" bestFit="1" customWidth="1"/>
    <col min="3" max="3" width="63.85546875" bestFit="1" customWidth="1"/>
    <col min="4" max="4" width="16" bestFit="1" customWidth="1"/>
  </cols>
  <sheetData>
    <row r="3" spans="1:4" x14ac:dyDescent="0.25">
      <c r="A3" s="57" t="s">
        <v>24</v>
      </c>
      <c r="B3" s="57" t="s">
        <v>25</v>
      </c>
      <c r="C3" s="57" t="s">
        <v>27</v>
      </c>
      <c r="D3" s="57" t="s">
        <v>30</v>
      </c>
    </row>
    <row r="4" spans="1:4" x14ac:dyDescent="0.25">
      <c r="A4">
        <v>0</v>
      </c>
      <c r="B4" t="s">
        <v>149</v>
      </c>
      <c r="C4" t="s">
        <v>149</v>
      </c>
      <c r="D4" t="s">
        <v>36</v>
      </c>
    </row>
    <row r="5" spans="1:4" x14ac:dyDescent="0.25">
      <c r="B5" t="s">
        <v>222</v>
      </c>
    </row>
    <row r="6" spans="1:4" x14ac:dyDescent="0.25">
      <c r="A6">
        <v>1</v>
      </c>
      <c r="B6" t="s">
        <v>150</v>
      </c>
      <c r="C6" t="s">
        <v>151</v>
      </c>
      <c r="D6" t="s">
        <v>36</v>
      </c>
    </row>
    <row r="7" spans="1:4" x14ac:dyDescent="0.25">
      <c r="C7" t="s">
        <v>152</v>
      </c>
      <c r="D7" t="s">
        <v>32</v>
      </c>
    </row>
    <row r="8" spans="1:4" x14ac:dyDescent="0.25">
      <c r="C8" t="s">
        <v>156</v>
      </c>
      <c r="D8" t="s">
        <v>33</v>
      </c>
    </row>
    <row r="9" spans="1:4" x14ac:dyDescent="0.25">
      <c r="C9" t="s">
        <v>153</v>
      </c>
      <c r="D9" t="s">
        <v>29</v>
      </c>
    </row>
    <row r="10" spans="1:4" x14ac:dyDescent="0.25">
      <c r="C10" t="s">
        <v>155</v>
      </c>
      <c r="D10" t="s">
        <v>36</v>
      </c>
    </row>
    <row r="11" spans="1:4" x14ac:dyDescent="0.25">
      <c r="C11" t="s">
        <v>154</v>
      </c>
      <c r="D11" t="s">
        <v>36</v>
      </c>
    </row>
    <row r="12" spans="1:4" x14ac:dyDescent="0.25">
      <c r="B12" t="s">
        <v>223</v>
      </c>
    </row>
    <row r="13" spans="1:4" x14ac:dyDescent="0.25">
      <c r="A13">
        <v>2</v>
      </c>
      <c r="B13" t="s">
        <v>161</v>
      </c>
      <c r="C13" t="s">
        <v>158</v>
      </c>
      <c r="D13" t="s">
        <v>34</v>
      </c>
    </row>
    <row r="14" spans="1:4" x14ac:dyDescent="0.25">
      <c r="C14" t="s">
        <v>159</v>
      </c>
      <c r="D14" t="s">
        <v>33</v>
      </c>
    </row>
    <row r="15" spans="1:4" x14ac:dyDescent="0.25">
      <c r="C15" t="s">
        <v>157</v>
      </c>
      <c r="D15" t="s">
        <v>36</v>
      </c>
    </row>
    <row r="16" spans="1:4" x14ac:dyDescent="0.25">
      <c r="C16" t="s">
        <v>162</v>
      </c>
      <c r="D16" t="s">
        <v>36</v>
      </c>
    </row>
    <row r="17" spans="1:4" x14ac:dyDescent="0.25">
      <c r="C17" t="s">
        <v>160</v>
      </c>
      <c r="D17" t="s">
        <v>32</v>
      </c>
    </row>
    <row r="18" spans="1:4" x14ac:dyDescent="0.25">
      <c r="B18" t="s">
        <v>224</v>
      </c>
    </row>
    <row r="19" spans="1:4" x14ac:dyDescent="0.25">
      <c r="A19">
        <v>3</v>
      </c>
      <c r="B19" t="s">
        <v>174</v>
      </c>
      <c r="C19" t="s">
        <v>179</v>
      </c>
      <c r="D19" t="s">
        <v>36</v>
      </c>
    </row>
    <row r="20" spans="1:4" x14ac:dyDescent="0.25">
      <c r="C20" t="s">
        <v>178</v>
      </c>
      <c r="D20" t="s">
        <v>210</v>
      </c>
    </row>
    <row r="21" spans="1:4" x14ac:dyDescent="0.25">
      <c r="C21" t="s">
        <v>180</v>
      </c>
      <c r="D21" t="s">
        <v>35</v>
      </c>
    </row>
    <row r="22" spans="1:4" x14ac:dyDescent="0.25">
      <c r="B22" t="s">
        <v>225</v>
      </c>
    </row>
    <row r="23" spans="1:4" x14ac:dyDescent="0.25">
      <c r="A23">
        <v>4</v>
      </c>
      <c r="B23" t="s">
        <v>181</v>
      </c>
      <c r="C23" t="s">
        <v>187</v>
      </c>
      <c r="D23" t="s">
        <v>36</v>
      </c>
    </row>
    <row r="24" spans="1:4" x14ac:dyDescent="0.25">
      <c r="C24" t="s">
        <v>188</v>
      </c>
      <c r="D24" t="s">
        <v>36</v>
      </c>
    </row>
    <row r="25" spans="1:4" x14ac:dyDescent="0.25">
      <c r="C25" t="s">
        <v>186</v>
      </c>
      <c r="D25" t="s">
        <v>32</v>
      </c>
    </row>
    <row r="26" spans="1:4" x14ac:dyDescent="0.25">
      <c r="C26" t="s">
        <v>189</v>
      </c>
      <c r="D26" t="s">
        <v>35</v>
      </c>
    </row>
    <row r="27" spans="1:4" x14ac:dyDescent="0.25">
      <c r="B27" t="s">
        <v>226</v>
      </c>
    </row>
    <row r="28" spans="1:4" x14ac:dyDescent="0.25">
      <c r="A28">
        <v>5</v>
      </c>
      <c r="B28" t="s">
        <v>193</v>
      </c>
      <c r="C28" t="s">
        <v>191</v>
      </c>
      <c r="D28" t="s">
        <v>35</v>
      </c>
    </row>
    <row r="29" spans="1:4" x14ac:dyDescent="0.25">
      <c r="C29" t="s">
        <v>190</v>
      </c>
      <c r="D29" t="s">
        <v>36</v>
      </c>
    </row>
    <row r="30" spans="1:4" x14ac:dyDescent="0.25">
      <c r="C30" t="s">
        <v>192</v>
      </c>
      <c r="D30" t="s">
        <v>36</v>
      </c>
    </row>
    <row r="31" spans="1:4" x14ac:dyDescent="0.25">
      <c r="B31" t="s">
        <v>227</v>
      </c>
    </row>
    <row r="32" spans="1:4" x14ac:dyDescent="0.25">
      <c r="A32"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3"/>
  <sheetViews>
    <sheetView topLeftCell="A9" workbookViewId="0">
      <selection activeCell="A6" sqref="A6"/>
    </sheetView>
  </sheetViews>
  <sheetFormatPr defaultColWidth="8.85546875" defaultRowHeight="15" x14ac:dyDescent="0.25"/>
  <cols>
    <col min="1" max="1" width="10.140625" customWidth="1"/>
    <col min="2" max="2" width="9.28515625" customWidth="1"/>
    <col min="3" max="4" width="63.85546875" bestFit="1" customWidth="1"/>
  </cols>
  <sheetData>
    <row r="3" spans="1:4" x14ac:dyDescent="0.25">
      <c r="A3" s="57" t="s">
        <v>30</v>
      </c>
      <c r="B3" s="57" t="s">
        <v>24</v>
      </c>
      <c r="C3" s="57" t="s">
        <v>25</v>
      </c>
      <c r="D3" s="57" t="s">
        <v>27</v>
      </c>
    </row>
    <row r="4" spans="1:4" x14ac:dyDescent="0.25">
      <c r="A4" t="s">
        <v>29</v>
      </c>
      <c r="B4">
        <v>1</v>
      </c>
      <c r="C4" t="s">
        <v>150</v>
      </c>
      <c r="D4" t="s">
        <v>153</v>
      </c>
    </row>
    <row r="5" spans="1:4" x14ac:dyDescent="0.25">
      <c r="A5" t="s">
        <v>228</v>
      </c>
    </row>
    <row r="6" spans="1:4" x14ac:dyDescent="0.25">
      <c r="A6" t="s">
        <v>32</v>
      </c>
      <c r="B6">
        <v>1</v>
      </c>
      <c r="C6" t="s">
        <v>150</v>
      </c>
      <c r="D6" t="s">
        <v>152</v>
      </c>
    </row>
    <row r="7" spans="1:4" x14ac:dyDescent="0.25">
      <c r="B7">
        <v>2</v>
      </c>
      <c r="C7" t="s">
        <v>161</v>
      </c>
      <c r="D7" t="s">
        <v>160</v>
      </c>
    </row>
    <row r="8" spans="1:4" x14ac:dyDescent="0.25">
      <c r="B8">
        <v>4</v>
      </c>
      <c r="C8" t="s">
        <v>181</v>
      </c>
      <c r="D8" t="s">
        <v>186</v>
      </c>
    </row>
    <row r="9" spans="1:4" x14ac:dyDescent="0.25">
      <c r="A9" t="s">
        <v>229</v>
      </c>
    </row>
    <row r="10" spans="1:4" x14ac:dyDescent="0.25">
      <c r="A10" t="s">
        <v>33</v>
      </c>
      <c r="B10">
        <v>1</v>
      </c>
      <c r="C10" t="s">
        <v>150</v>
      </c>
      <c r="D10" t="s">
        <v>156</v>
      </c>
    </row>
    <row r="11" spans="1:4" x14ac:dyDescent="0.25">
      <c r="B11">
        <v>2</v>
      </c>
      <c r="C11" t="s">
        <v>161</v>
      </c>
      <c r="D11" t="s">
        <v>159</v>
      </c>
    </row>
    <row r="12" spans="1:4" x14ac:dyDescent="0.25">
      <c r="A12" t="s">
        <v>230</v>
      </c>
    </row>
    <row r="13" spans="1:4" x14ac:dyDescent="0.25">
      <c r="A13" t="s">
        <v>34</v>
      </c>
      <c r="B13">
        <v>2</v>
      </c>
      <c r="C13" t="s">
        <v>161</v>
      </c>
      <c r="D13" t="s">
        <v>158</v>
      </c>
    </row>
    <row r="14" spans="1:4" x14ac:dyDescent="0.25">
      <c r="A14" t="s">
        <v>231</v>
      </c>
    </row>
    <row r="15" spans="1:4" x14ac:dyDescent="0.25">
      <c r="A15" t="s">
        <v>210</v>
      </c>
      <c r="B15">
        <v>3</v>
      </c>
      <c r="C15" t="s">
        <v>174</v>
      </c>
      <c r="D15" t="s">
        <v>178</v>
      </c>
    </row>
    <row r="16" spans="1:4" x14ac:dyDescent="0.25">
      <c r="A16" t="s">
        <v>232</v>
      </c>
    </row>
    <row r="17" spans="1:4" x14ac:dyDescent="0.25">
      <c r="A17" t="s">
        <v>35</v>
      </c>
      <c r="B17">
        <v>3</v>
      </c>
      <c r="C17" t="s">
        <v>174</v>
      </c>
      <c r="D17" t="s">
        <v>180</v>
      </c>
    </row>
    <row r="18" spans="1:4" x14ac:dyDescent="0.25">
      <c r="B18">
        <v>4</v>
      </c>
      <c r="C18" t="s">
        <v>181</v>
      </c>
      <c r="D18" t="s">
        <v>189</v>
      </c>
    </row>
    <row r="19" spans="1:4" x14ac:dyDescent="0.25">
      <c r="B19">
        <v>5</v>
      </c>
      <c r="C19" t="s">
        <v>193</v>
      </c>
      <c r="D19" t="s">
        <v>191</v>
      </c>
    </row>
    <row r="20" spans="1:4" x14ac:dyDescent="0.25">
      <c r="A20" t="s">
        <v>233</v>
      </c>
    </row>
    <row r="21" spans="1:4" x14ac:dyDescent="0.25">
      <c r="A21" t="s">
        <v>36</v>
      </c>
      <c r="B21">
        <v>0</v>
      </c>
      <c r="C21" t="s">
        <v>149</v>
      </c>
      <c r="D21" t="s">
        <v>149</v>
      </c>
    </row>
    <row r="22" spans="1:4" x14ac:dyDescent="0.25">
      <c r="B22">
        <v>1</v>
      </c>
      <c r="C22" t="s">
        <v>150</v>
      </c>
      <c r="D22" t="s">
        <v>151</v>
      </c>
    </row>
    <row r="23" spans="1:4" x14ac:dyDescent="0.25">
      <c r="D23" t="s">
        <v>155</v>
      </c>
    </row>
    <row r="24" spans="1:4" x14ac:dyDescent="0.25">
      <c r="D24" t="s">
        <v>154</v>
      </c>
    </row>
    <row r="25" spans="1:4" x14ac:dyDescent="0.25">
      <c r="B25">
        <v>2</v>
      </c>
      <c r="C25" t="s">
        <v>161</v>
      </c>
      <c r="D25" t="s">
        <v>157</v>
      </c>
    </row>
    <row r="26" spans="1:4" x14ac:dyDescent="0.25">
      <c r="D26" t="s">
        <v>162</v>
      </c>
    </row>
    <row r="27" spans="1:4" x14ac:dyDescent="0.25">
      <c r="B27">
        <v>3</v>
      </c>
      <c r="C27" t="s">
        <v>174</v>
      </c>
      <c r="D27" t="s">
        <v>179</v>
      </c>
    </row>
    <row r="28" spans="1:4" x14ac:dyDescent="0.25">
      <c r="B28">
        <v>4</v>
      </c>
      <c r="C28" t="s">
        <v>181</v>
      </c>
      <c r="D28" t="s">
        <v>187</v>
      </c>
    </row>
    <row r="29" spans="1:4" x14ac:dyDescent="0.25">
      <c r="D29" t="s">
        <v>188</v>
      </c>
    </row>
    <row r="30" spans="1:4" x14ac:dyDescent="0.25">
      <c r="B30">
        <v>5</v>
      </c>
      <c r="C30" t="s">
        <v>193</v>
      </c>
      <c r="D30" t="s">
        <v>190</v>
      </c>
    </row>
    <row r="31" spans="1:4" x14ac:dyDescent="0.25">
      <c r="D31" t="s">
        <v>192</v>
      </c>
    </row>
    <row r="32" spans="1:4" x14ac:dyDescent="0.25">
      <c r="A32" t="s">
        <v>234</v>
      </c>
    </row>
    <row r="33" spans="1:1" x14ac:dyDescent="0.25">
      <c r="A3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24"/>
  <sheetViews>
    <sheetView showGridLines="0" zoomScaleNormal="100" workbookViewId="0">
      <selection activeCell="A2" sqref="A2:C13"/>
    </sheetView>
  </sheetViews>
  <sheetFormatPr defaultColWidth="8.85546875" defaultRowHeight="15" x14ac:dyDescent="0.25"/>
  <cols>
    <col min="1" max="1" width="18.28515625" customWidth="1"/>
    <col min="2" max="2" width="97.28515625" customWidth="1"/>
    <col min="3" max="3" width="16" customWidth="1"/>
  </cols>
  <sheetData>
    <row r="2" spans="1:3" ht="18.75" x14ac:dyDescent="0.25">
      <c r="A2" s="165" t="s">
        <v>30</v>
      </c>
      <c r="B2" s="165" t="s">
        <v>45</v>
      </c>
      <c r="C2" s="165" t="s">
        <v>265</v>
      </c>
    </row>
    <row r="3" spans="1:3" ht="18.75" x14ac:dyDescent="0.3">
      <c r="A3" s="89" t="s">
        <v>29</v>
      </c>
      <c r="B3" s="92" t="s">
        <v>299</v>
      </c>
      <c r="C3" s="89" t="s">
        <v>274</v>
      </c>
    </row>
    <row r="4" spans="1:3" ht="18.75" x14ac:dyDescent="0.3">
      <c r="A4" s="90" t="s">
        <v>32</v>
      </c>
      <c r="B4" s="92" t="s">
        <v>269</v>
      </c>
      <c r="C4" s="89" t="s">
        <v>274</v>
      </c>
    </row>
    <row r="5" spans="1:3" ht="37.5" x14ac:dyDescent="0.3">
      <c r="A5" s="90" t="s">
        <v>33</v>
      </c>
      <c r="B5" s="92" t="s">
        <v>270</v>
      </c>
      <c r="C5" s="89" t="s">
        <v>274</v>
      </c>
    </row>
    <row r="6" spans="1:3" ht="37.5" x14ac:dyDescent="0.3">
      <c r="A6" s="90" t="s">
        <v>34</v>
      </c>
      <c r="B6" s="92" t="s">
        <v>271</v>
      </c>
      <c r="C6" s="89" t="s">
        <v>274</v>
      </c>
    </row>
    <row r="7" spans="1:3" ht="18.75" x14ac:dyDescent="0.3">
      <c r="A7" s="90" t="s">
        <v>35</v>
      </c>
      <c r="B7" s="92" t="s">
        <v>272</v>
      </c>
      <c r="C7" s="89" t="s">
        <v>274</v>
      </c>
    </row>
    <row r="8" spans="1:3" ht="18.75" x14ac:dyDescent="0.3">
      <c r="A8" s="90" t="s">
        <v>266</v>
      </c>
      <c r="B8" s="92" t="s">
        <v>273</v>
      </c>
      <c r="C8" s="89" t="s">
        <v>274</v>
      </c>
    </row>
    <row r="9" spans="1:3" ht="18.75" x14ac:dyDescent="0.3">
      <c r="A9" s="90" t="s">
        <v>267</v>
      </c>
      <c r="B9" s="92" t="s">
        <v>276</v>
      </c>
      <c r="C9" s="89" t="s">
        <v>274</v>
      </c>
    </row>
    <row r="10" spans="1:3" ht="18.75" x14ac:dyDescent="0.3">
      <c r="A10" s="90" t="s">
        <v>268</v>
      </c>
      <c r="B10" s="92" t="s">
        <v>277</v>
      </c>
      <c r="C10" s="89" t="s">
        <v>274</v>
      </c>
    </row>
    <row r="11" spans="1:3" ht="37.5" x14ac:dyDescent="0.3">
      <c r="A11" s="40" t="s">
        <v>403</v>
      </c>
      <c r="B11" s="42" t="s">
        <v>681</v>
      </c>
      <c r="C11" s="158" t="s">
        <v>275</v>
      </c>
    </row>
    <row r="12" spans="1:3" ht="18.75" x14ac:dyDescent="0.3">
      <c r="A12" s="40" t="s">
        <v>404</v>
      </c>
      <c r="B12" s="42" t="s">
        <v>405</v>
      </c>
      <c r="C12" s="158" t="s">
        <v>275</v>
      </c>
    </row>
    <row r="13" spans="1:3" ht="18.75" x14ac:dyDescent="0.3">
      <c r="A13" s="40" t="s">
        <v>406</v>
      </c>
      <c r="B13" s="159" t="s">
        <v>355</v>
      </c>
      <c r="C13" s="158" t="s">
        <v>275</v>
      </c>
    </row>
    <row r="14" spans="1:3" ht="18.75" x14ac:dyDescent="0.3">
      <c r="A14" s="87"/>
      <c r="B14" s="86"/>
      <c r="C14" s="85"/>
    </row>
    <row r="15" spans="1:3" ht="18.75" x14ac:dyDescent="0.3">
      <c r="A15" s="87"/>
      <c r="B15" s="86"/>
      <c r="C15" s="85"/>
    </row>
    <row r="16" spans="1:3" ht="18.75" x14ac:dyDescent="0.3">
      <c r="A16" s="87"/>
      <c r="B16" s="86"/>
      <c r="C16" s="85"/>
    </row>
    <row r="17" spans="1:3" ht="18.75" x14ac:dyDescent="0.3">
      <c r="A17" s="87"/>
      <c r="B17" s="86"/>
      <c r="C17" s="85"/>
    </row>
    <row r="18" spans="1:3" ht="18.75" x14ac:dyDescent="0.3">
      <c r="A18" s="87"/>
      <c r="B18" s="86"/>
      <c r="C18" s="85"/>
    </row>
    <row r="19" spans="1:3" ht="18.75" x14ac:dyDescent="0.3">
      <c r="A19" s="87"/>
      <c r="B19" s="86"/>
      <c r="C19" s="85"/>
    </row>
    <row r="20" spans="1:3" ht="18.75" x14ac:dyDescent="0.3">
      <c r="A20" s="87"/>
      <c r="B20" s="86"/>
      <c r="C20" s="85"/>
    </row>
    <row r="21" spans="1:3" ht="18.75" x14ac:dyDescent="0.3">
      <c r="A21" s="87"/>
      <c r="B21" s="86"/>
      <c r="C21" s="85"/>
    </row>
    <row r="22" spans="1:3" ht="18.75" x14ac:dyDescent="0.3">
      <c r="A22" s="87"/>
      <c r="B22" s="86"/>
      <c r="C22" s="85"/>
    </row>
    <row r="23" spans="1:3" ht="18.75" x14ac:dyDescent="0.3">
      <c r="A23" s="87"/>
      <c r="B23" s="86"/>
      <c r="C23" s="85"/>
    </row>
    <row r="24" spans="1:3" x14ac:dyDescent="0.25">
      <c r="A24" s="88"/>
      <c r="B24" s="88"/>
      <c r="C24" s="88"/>
    </row>
  </sheetData>
  <pageMargins left="0.7" right="0.7" top="0.75" bottom="0.75" header="0.3" footer="0.3"/>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44"/>
  <sheetViews>
    <sheetView showGridLines="0" topLeftCell="A5" zoomScale="90" zoomScaleNormal="90" workbookViewId="0">
      <selection activeCell="B2" sqref="B2:E37"/>
    </sheetView>
  </sheetViews>
  <sheetFormatPr defaultColWidth="8.7109375" defaultRowHeight="15" x14ac:dyDescent="0.25"/>
  <cols>
    <col min="1" max="1" width="6.7109375" style="14" customWidth="1"/>
    <col min="2" max="2" width="26.140625" style="14" customWidth="1"/>
    <col min="3" max="3" width="40.85546875" style="14" customWidth="1"/>
    <col min="4" max="4" width="35.42578125" style="14" customWidth="1"/>
    <col min="5" max="5" width="26.42578125" style="14" customWidth="1"/>
    <col min="6" max="16384" width="8.7109375" style="14"/>
  </cols>
  <sheetData>
    <row r="2" spans="2:5" ht="30" customHeight="1" x14ac:dyDescent="0.25">
      <c r="B2" s="165" t="s">
        <v>25</v>
      </c>
      <c r="C2" s="165" t="s">
        <v>27</v>
      </c>
      <c r="D2" s="165" t="s">
        <v>292</v>
      </c>
      <c r="E2" s="165" t="s">
        <v>30</v>
      </c>
    </row>
    <row r="3" spans="2:5" ht="18.75" x14ac:dyDescent="0.25">
      <c r="B3" s="177" t="s">
        <v>149</v>
      </c>
      <c r="C3" s="42" t="s">
        <v>347</v>
      </c>
      <c r="D3" s="144" t="s">
        <v>149</v>
      </c>
      <c r="E3" s="39"/>
    </row>
    <row r="4" spans="2:5" ht="37.5" x14ac:dyDescent="0.25">
      <c r="B4" s="177"/>
      <c r="C4" s="42" t="s">
        <v>365</v>
      </c>
      <c r="D4" s="144" t="s">
        <v>149</v>
      </c>
      <c r="E4" s="40" t="s">
        <v>29</v>
      </c>
    </row>
    <row r="5" spans="2:5" ht="37.5" x14ac:dyDescent="0.25">
      <c r="B5" s="177"/>
      <c r="C5" s="42" t="s">
        <v>407</v>
      </c>
      <c r="D5" s="144" t="s">
        <v>149</v>
      </c>
      <c r="E5" s="40" t="s">
        <v>29</v>
      </c>
    </row>
    <row r="6" spans="2:5" ht="37.5" x14ac:dyDescent="0.25">
      <c r="B6" s="177"/>
      <c r="C6" s="42" t="s">
        <v>355</v>
      </c>
      <c r="D6" s="144" t="s">
        <v>383</v>
      </c>
      <c r="E6" s="40" t="s">
        <v>406</v>
      </c>
    </row>
    <row r="7" spans="2:5" ht="37.5" x14ac:dyDescent="0.25">
      <c r="B7" s="177"/>
      <c r="C7" s="42" t="s">
        <v>356</v>
      </c>
      <c r="D7" s="144" t="s">
        <v>383</v>
      </c>
      <c r="E7" s="40" t="s">
        <v>404</v>
      </c>
    </row>
    <row r="8" spans="2:5" ht="18.75" x14ac:dyDescent="0.25">
      <c r="B8" s="177"/>
      <c r="C8" s="42" t="s">
        <v>357</v>
      </c>
      <c r="D8" s="144" t="s">
        <v>149</v>
      </c>
      <c r="E8" s="39"/>
    </row>
    <row r="9" spans="2:5" ht="18.75" x14ac:dyDescent="0.25">
      <c r="B9" s="177"/>
      <c r="C9" s="42" t="s">
        <v>358</v>
      </c>
      <c r="D9" s="144" t="s">
        <v>149</v>
      </c>
      <c r="E9" s="39"/>
    </row>
    <row r="10" spans="2:5" ht="18.75" x14ac:dyDescent="0.25">
      <c r="B10" s="177" t="s">
        <v>320</v>
      </c>
      <c r="C10" s="42" t="s">
        <v>348</v>
      </c>
      <c r="D10" s="144" t="s">
        <v>384</v>
      </c>
      <c r="E10" s="40" t="s">
        <v>403</v>
      </c>
    </row>
    <row r="11" spans="2:5" ht="37.5" x14ac:dyDescent="0.25">
      <c r="B11" s="177"/>
      <c r="C11" s="42" t="s">
        <v>349</v>
      </c>
      <c r="D11" s="144" t="s">
        <v>385</v>
      </c>
      <c r="E11" s="40" t="s">
        <v>35</v>
      </c>
    </row>
    <row r="12" spans="2:5" ht="37.5" x14ac:dyDescent="0.25">
      <c r="B12" s="177"/>
      <c r="C12" s="42" t="s">
        <v>350</v>
      </c>
      <c r="D12" s="144" t="s">
        <v>386</v>
      </c>
      <c r="E12" s="40" t="s">
        <v>32</v>
      </c>
    </row>
    <row r="13" spans="2:5" ht="37.5" x14ac:dyDescent="0.25">
      <c r="B13" s="177"/>
      <c r="C13" s="42" t="s">
        <v>366</v>
      </c>
      <c r="D13" s="144" t="s">
        <v>385</v>
      </c>
      <c r="E13" s="40" t="s">
        <v>29</v>
      </c>
    </row>
    <row r="14" spans="2:5" ht="37.5" x14ac:dyDescent="0.25">
      <c r="B14" s="177" t="s">
        <v>387</v>
      </c>
      <c r="C14" s="42" t="s">
        <v>380</v>
      </c>
      <c r="D14" s="144" t="s">
        <v>388</v>
      </c>
      <c r="E14" s="39"/>
    </row>
    <row r="15" spans="2:5" ht="37.5" x14ac:dyDescent="0.25">
      <c r="B15" s="177"/>
      <c r="C15" s="42" t="s">
        <v>389</v>
      </c>
      <c r="D15" s="144" t="s">
        <v>390</v>
      </c>
      <c r="E15" s="40" t="s">
        <v>32</v>
      </c>
    </row>
    <row r="16" spans="2:5" ht="18.75" x14ac:dyDescent="0.25">
      <c r="B16" s="177"/>
      <c r="C16" s="42" t="s">
        <v>340</v>
      </c>
      <c r="D16" s="144" t="s">
        <v>388</v>
      </c>
      <c r="E16" s="40" t="s">
        <v>656</v>
      </c>
    </row>
    <row r="17" spans="2:5" ht="18.75" x14ac:dyDescent="0.25">
      <c r="B17" s="177"/>
      <c r="C17" s="42" t="s">
        <v>341</v>
      </c>
      <c r="D17" s="144" t="s">
        <v>388</v>
      </c>
      <c r="E17" s="40" t="s">
        <v>33</v>
      </c>
    </row>
    <row r="18" spans="2:5" ht="18.75" x14ac:dyDescent="0.25">
      <c r="B18" s="177"/>
      <c r="C18" s="42" t="s">
        <v>334</v>
      </c>
      <c r="D18" s="144" t="s">
        <v>391</v>
      </c>
      <c r="E18" s="40" t="s">
        <v>33</v>
      </c>
    </row>
    <row r="19" spans="2:5" ht="18.75" x14ac:dyDescent="0.25">
      <c r="B19" s="177"/>
      <c r="C19" s="42" t="s">
        <v>335</v>
      </c>
      <c r="D19" s="144" t="s">
        <v>391</v>
      </c>
      <c r="E19" s="40" t="s">
        <v>33</v>
      </c>
    </row>
    <row r="20" spans="2:5" ht="18.75" x14ac:dyDescent="0.25">
      <c r="B20" s="177"/>
      <c r="C20" s="42" t="s">
        <v>336</v>
      </c>
      <c r="D20" s="144" t="s">
        <v>391</v>
      </c>
      <c r="E20" s="40" t="s">
        <v>352</v>
      </c>
    </row>
    <row r="21" spans="2:5" ht="18.75" x14ac:dyDescent="0.25">
      <c r="B21" s="177"/>
      <c r="C21" s="42" t="s">
        <v>337</v>
      </c>
      <c r="D21" s="144" t="s">
        <v>391</v>
      </c>
      <c r="E21" s="40" t="s">
        <v>353</v>
      </c>
    </row>
    <row r="22" spans="2:5" ht="37.5" x14ac:dyDescent="0.25">
      <c r="B22" s="177"/>
      <c r="C22" s="42" t="s">
        <v>338</v>
      </c>
      <c r="D22" s="144" t="s">
        <v>392</v>
      </c>
      <c r="E22" s="40" t="s">
        <v>32</v>
      </c>
    </row>
    <row r="23" spans="2:5" ht="18.75" x14ac:dyDescent="0.25">
      <c r="B23" s="176" t="s">
        <v>393</v>
      </c>
      <c r="C23" s="42" t="s">
        <v>650</v>
      </c>
      <c r="D23" s="144" t="s">
        <v>394</v>
      </c>
      <c r="E23" s="40" t="s">
        <v>353</v>
      </c>
    </row>
    <row r="24" spans="2:5" ht="18.75" x14ac:dyDescent="0.25">
      <c r="B24" s="176"/>
      <c r="C24" s="42" t="s">
        <v>330</v>
      </c>
      <c r="D24" s="144" t="s">
        <v>394</v>
      </c>
      <c r="E24" s="40" t="s">
        <v>353</v>
      </c>
    </row>
    <row r="25" spans="2:5" ht="18.75" x14ac:dyDescent="0.25">
      <c r="B25" s="176"/>
      <c r="C25" s="42" t="s">
        <v>331</v>
      </c>
      <c r="D25" s="144" t="s">
        <v>394</v>
      </c>
      <c r="E25" s="40" t="s">
        <v>660</v>
      </c>
    </row>
    <row r="26" spans="2:5" ht="18.75" x14ac:dyDescent="0.25">
      <c r="B26" s="176"/>
      <c r="C26" s="42" t="s">
        <v>381</v>
      </c>
      <c r="D26" s="144" t="s">
        <v>395</v>
      </c>
      <c r="E26" s="40" t="s">
        <v>33</v>
      </c>
    </row>
    <row r="27" spans="2:5" ht="18.75" x14ac:dyDescent="0.25">
      <c r="B27" s="177" t="s">
        <v>396</v>
      </c>
      <c r="C27" s="42" t="s">
        <v>322</v>
      </c>
      <c r="D27" s="144" t="s">
        <v>397</v>
      </c>
      <c r="E27" s="40" t="s">
        <v>33</v>
      </c>
    </row>
    <row r="28" spans="2:5" ht="18.75" x14ac:dyDescent="0.25">
      <c r="B28" s="177"/>
      <c r="C28" s="42" t="s">
        <v>324</v>
      </c>
      <c r="D28" s="144" t="s">
        <v>398</v>
      </c>
      <c r="E28" s="40" t="s">
        <v>33</v>
      </c>
    </row>
    <row r="29" spans="2:5" ht="37.5" x14ac:dyDescent="0.25">
      <c r="B29" s="177"/>
      <c r="C29" s="42" t="s">
        <v>326</v>
      </c>
      <c r="D29" s="144" t="s">
        <v>399</v>
      </c>
      <c r="E29" s="40" t="s">
        <v>34</v>
      </c>
    </row>
    <row r="30" spans="2:5" ht="18.75" x14ac:dyDescent="0.25">
      <c r="B30" s="177"/>
      <c r="C30" s="42" t="s">
        <v>325</v>
      </c>
      <c r="D30" s="144" t="s">
        <v>397</v>
      </c>
      <c r="E30" s="40" t="s">
        <v>352</v>
      </c>
    </row>
    <row r="31" spans="2:5" ht="18.75" x14ac:dyDescent="0.25">
      <c r="B31" s="177"/>
      <c r="C31" s="42" t="s">
        <v>328</v>
      </c>
      <c r="D31" s="144" t="s">
        <v>397</v>
      </c>
      <c r="E31" s="40" t="s">
        <v>32</v>
      </c>
    </row>
    <row r="32" spans="2:5" ht="18.75" x14ac:dyDescent="0.25">
      <c r="B32" s="177"/>
      <c r="C32" s="42" t="s">
        <v>329</v>
      </c>
      <c r="D32" s="144" t="s">
        <v>397</v>
      </c>
      <c r="E32" s="40" t="s">
        <v>33</v>
      </c>
    </row>
    <row r="33" spans="2:5" ht="18.75" x14ac:dyDescent="0.25">
      <c r="B33" s="177" t="s">
        <v>400</v>
      </c>
      <c r="C33" s="42" t="s">
        <v>321</v>
      </c>
      <c r="D33" s="144" t="s">
        <v>401</v>
      </c>
      <c r="E33" s="40" t="s">
        <v>354</v>
      </c>
    </row>
    <row r="34" spans="2:5" ht="37.5" x14ac:dyDescent="0.25">
      <c r="B34" s="177"/>
      <c r="C34" s="42" t="s">
        <v>382</v>
      </c>
      <c r="D34" s="144" t="s">
        <v>402</v>
      </c>
      <c r="E34" s="40" t="s">
        <v>666</v>
      </c>
    </row>
    <row r="35" spans="2:5" ht="18.75" x14ac:dyDescent="0.25">
      <c r="B35" s="177"/>
      <c r="C35" s="42" t="s">
        <v>344</v>
      </c>
      <c r="D35" s="144" t="s">
        <v>384</v>
      </c>
      <c r="E35" s="40" t="s">
        <v>403</v>
      </c>
    </row>
    <row r="36" spans="2:5" ht="37.5" x14ac:dyDescent="0.25">
      <c r="B36" s="177"/>
      <c r="C36" s="42" t="s">
        <v>346</v>
      </c>
      <c r="D36" s="144" t="s">
        <v>402</v>
      </c>
      <c r="E36" s="40" t="s">
        <v>403</v>
      </c>
    </row>
    <row r="37" spans="2:5" ht="56.25" x14ac:dyDescent="0.25">
      <c r="B37" s="177"/>
      <c r="C37" s="42" t="s">
        <v>679</v>
      </c>
      <c r="D37" s="144" t="s">
        <v>402</v>
      </c>
      <c r="E37" s="40" t="s">
        <v>403</v>
      </c>
    </row>
    <row r="44" spans="2:5" ht="29.85" customHeight="1" x14ac:dyDescent="0.25"/>
  </sheetData>
  <mergeCells count="6">
    <mergeCell ref="B23:B26"/>
    <mergeCell ref="B27:B32"/>
    <mergeCell ref="B33:B37"/>
    <mergeCell ref="B14:B22"/>
    <mergeCell ref="B3:B9"/>
    <mergeCell ref="B10:B13"/>
  </mergeCells>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7"/>
  <sheetViews>
    <sheetView showGridLines="0" topLeftCell="A11" zoomScale="80" zoomScaleNormal="80" workbookViewId="0">
      <selection activeCell="B14" sqref="B14:B19"/>
    </sheetView>
  </sheetViews>
  <sheetFormatPr defaultColWidth="9.140625" defaultRowHeight="15" x14ac:dyDescent="0.25"/>
  <cols>
    <col min="1" max="1" width="4.42578125" style="1" customWidth="1"/>
    <col min="2" max="2" width="21.7109375" style="1" customWidth="1"/>
    <col min="3" max="3" width="16.5703125" style="1" bestFit="1" customWidth="1"/>
    <col min="4" max="4" width="21" style="1" bestFit="1" customWidth="1"/>
    <col min="5" max="5" width="25.7109375" style="1" bestFit="1" customWidth="1"/>
    <col min="6" max="6" width="62.42578125" style="1" customWidth="1"/>
    <col min="7" max="7" width="15.7109375" style="1" customWidth="1"/>
    <col min="8" max="9" width="2.7109375" style="1" bestFit="1" customWidth="1"/>
    <col min="10" max="10" width="26.140625" style="1" customWidth="1"/>
    <col min="11" max="11" width="17.5703125" style="1" bestFit="1" customWidth="1"/>
    <col min="12" max="12" width="23.5703125" style="1" bestFit="1" customWidth="1"/>
    <col min="13" max="14" width="14.28515625" style="1" customWidth="1"/>
    <col min="15" max="15" width="16.5703125" style="1" customWidth="1"/>
    <col min="16" max="16" width="16.85546875" style="1" customWidth="1"/>
    <col min="17" max="17" width="14.28515625" style="1" customWidth="1"/>
    <col min="18" max="16384" width="9.140625" style="1"/>
  </cols>
  <sheetData>
    <row r="1" spans="1:17" ht="23.25" customHeight="1" x14ac:dyDescent="0.35">
      <c r="C1" s="198" t="s">
        <v>437</v>
      </c>
      <c r="D1" s="198"/>
      <c r="E1" s="198"/>
      <c r="F1" s="198"/>
      <c r="G1" s="198"/>
      <c r="H1" s="198"/>
      <c r="I1" s="198"/>
      <c r="J1" s="198"/>
      <c r="K1" s="198"/>
      <c r="L1" s="198"/>
      <c r="M1" s="198"/>
      <c r="N1" s="198"/>
      <c r="O1" s="198"/>
      <c r="P1" s="198"/>
      <c r="Q1" s="198"/>
    </row>
    <row r="4" spans="1:17" ht="30" customHeight="1" x14ac:dyDescent="0.25">
      <c r="B4" s="199" t="s">
        <v>12</v>
      </c>
      <c r="C4" s="200"/>
      <c r="D4" s="200"/>
      <c r="E4" s="201"/>
    </row>
    <row r="5" spans="1:17" ht="18.75" x14ac:dyDescent="0.3">
      <c r="B5" s="202" t="s">
        <v>13</v>
      </c>
      <c r="C5" s="202"/>
      <c r="D5" s="202"/>
      <c r="E5" s="202"/>
    </row>
    <row r="6" spans="1:17" ht="18.75" x14ac:dyDescent="0.3">
      <c r="B6" s="203" t="s">
        <v>14</v>
      </c>
      <c r="C6" s="204"/>
      <c r="D6" s="204"/>
      <c r="E6" s="205"/>
    </row>
    <row r="7" spans="1:17" ht="18.75" x14ac:dyDescent="0.3">
      <c r="B7" s="202" t="s">
        <v>15</v>
      </c>
      <c r="C7" s="202"/>
      <c r="D7" s="202"/>
      <c r="E7" s="202"/>
    </row>
    <row r="8" spans="1:17" ht="18.75" x14ac:dyDescent="0.3">
      <c r="B8" s="202" t="s">
        <v>261</v>
      </c>
      <c r="C8" s="202"/>
      <c r="D8" s="202"/>
      <c r="E8" s="202"/>
    </row>
    <row r="12" spans="1:17" s="17" customFormat="1" ht="51" customHeight="1" x14ac:dyDescent="0.25">
      <c r="A12" s="179" t="s">
        <v>426</v>
      </c>
      <c r="B12" s="179"/>
      <c r="C12" s="179"/>
      <c r="D12" s="179"/>
      <c r="E12" s="179"/>
      <c r="F12" s="75" t="s">
        <v>41</v>
      </c>
      <c r="G12" s="206" t="s">
        <v>428</v>
      </c>
      <c r="H12" s="207"/>
      <c r="I12" s="208"/>
      <c r="J12" s="103" t="s">
        <v>427</v>
      </c>
      <c r="K12" s="179" t="s">
        <v>42</v>
      </c>
      <c r="L12" s="179"/>
      <c r="M12" s="179"/>
      <c r="N12" s="179"/>
      <c r="O12" s="179"/>
      <c r="P12" s="179" t="s">
        <v>429</v>
      </c>
      <c r="Q12" s="179"/>
    </row>
    <row r="13" spans="1:17" s="4" customFormat="1" ht="75" x14ac:dyDescent="0.25">
      <c r="A13" s="39" t="s">
        <v>0</v>
      </c>
      <c r="B13" s="39" t="s">
        <v>425</v>
      </c>
      <c r="C13" s="39" t="s">
        <v>10</v>
      </c>
      <c r="D13" s="39" t="s">
        <v>252</v>
      </c>
      <c r="E13" s="39" t="s">
        <v>11</v>
      </c>
      <c r="F13" s="39" t="s">
        <v>9</v>
      </c>
      <c r="G13" s="39">
        <v>1</v>
      </c>
      <c r="H13" s="39">
        <v>2</v>
      </c>
      <c r="I13" s="39">
        <v>3</v>
      </c>
      <c r="J13" s="39" t="s">
        <v>427</v>
      </c>
      <c r="K13" s="107" t="s">
        <v>1</v>
      </c>
      <c r="L13" s="108" t="s">
        <v>416</v>
      </c>
      <c r="M13" s="109" t="s">
        <v>430</v>
      </c>
      <c r="N13" s="39" t="s">
        <v>431</v>
      </c>
      <c r="O13" s="39" t="s">
        <v>23</v>
      </c>
      <c r="P13" s="39" t="s">
        <v>432</v>
      </c>
      <c r="Q13" s="39" t="s">
        <v>433</v>
      </c>
    </row>
    <row r="14" spans="1:17" ht="162" customHeight="1" x14ac:dyDescent="0.25">
      <c r="A14" s="5">
        <v>1</v>
      </c>
      <c r="B14" s="175" t="s">
        <v>366</v>
      </c>
      <c r="C14" s="5" t="s">
        <v>351</v>
      </c>
      <c r="D14" s="5" t="s">
        <v>300</v>
      </c>
      <c r="E14" s="5" t="s">
        <v>359</v>
      </c>
      <c r="F14" s="110" t="s">
        <v>360</v>
      </c>
      <c r="G14" s="11" t="s">
        <v>436</v>
      </c>
      <c r="H14" s="111"/>
      <c r="I14" s="111"/>
      <c r="J14" s="174" t="s">
        <v>435</v>
      </c>
      <c r="K14" s="136">
        <f>C29</f>
        <v>3</v>
      </c>
      <c r="L14" s="143">
        <f>C35</f>
        <v>0.75</v>
      </c>
      <c r="M14" s="136">
        <f>C42</f>
        <v>4</v>
      </c>
      <c r="N14" s="136">
        <f>K14*(1-L14)*M14</f>
        <v>3</v>
      </c>
      <c r="O14" s="135" t="s">
        <v>5</v>
      </c>
      <c r="P14" s="11" t="s">
        <v>434</v>
      </c>
      <c r="Q14" s="11" t="s">
        <v>678</v>
      </c>
    </row>
    <row r="15" spans="1:17" ht="45" x14ac:dyDescent="0.25">
      <c r="A15" s="193">
        <v>2</v>
      </c>
      <c r="B15" s="190" t="s">
        <v>365</v>
      </c>
      <c r="C15" s="193" t="s">
        <v>149</v>
      </c>
      <c r="D15" s="193" t="s">
        <v>300</v>
      </c>
      <c r="E15" s="193" t="s">
        <v>364</v>
      </c>
      <c r="F15" s="52" t="s">
        <v>649</v>
      </c>
      <c r="G15" s="180" t="s">
        <v>436</v>
      </c>
      <c r="H15" s="181"/>
      <c r="I15" s="181"/>
      <c r="J15" s="182" t="s">
        <v>688</v>
      </c>
      <c r="K15" s="185">
        <f>D29</f>
        <v>5</v>
      </c>
      <c r="L15" s="184">
        <f>D35</f>
        <v>0.75</v>
      </c>
      <c r="M15" s="185">
        <f>D42</f>
        <v>4.666666666666667</v>
      </c>
      <c r="N15" s="185">
        <f>K15*(1-L15)*M15</f>
        <v>5.8333333333333339</v>
      </c>
      <c r="O15" s="183" t="s">
        <v>5</v>
      </c>
      <c r="P15" s="180" t="s">
        <v>434</v>
      </c>
      <c r="Q15" s="180" t="s">
        <v>678</v>
      </c>
    </row>
    <row r="16" spans="1:17" ht="60" x14ac:dyDescent="0.25">
      <c r="A16" s="194"/>
      <c r="B16" s="191"/>
      <c r="C16" s="194"/>
      <c r="D16" s="194"/>
      <c r="E16" s="194"/>
      <c r="F16" s="112" t="s">
        <v>361</v>
      </c>
      <c r="G16" s="180"/>
      <c r="H16" s="181"/>
      <c r="I16" s="181"/>
      <c r="J16" s="182"/>
      <c r="K16" s="185"/>
      <c r="L16" s="184"/>
      <c r="M16" s="185"/>
      <c r="N16" s="185"/>
      <c r="O16" s="183"/>
      <c r="P16" s="180"/>
      <c r="Q16" s="180"/>
    </row>
    <row r="17" spans="1:17" ht="75" x14ac:dyDescent="0.25">
      <c r="A17" s="195"/>
      <c r="B17" s="192"/>
      <c r="C17" s="195"/>
      <c r="D17" s="195"/>
      <c r="E17" s="195"/>
      <c r="F17" s="112" t="s">
        <v>362</v>
      </c>
      <c r="G17" s="180"/>
      <c r="H17" s="181"/>
      <c r="I17" s="181"/>
      <c r="J17" s="182"/>
      <c r="K17" s="185"/>
      <c r="L17" s="184"/>
      <c r="M17" s="185"/>
      <c r="N17" s="185"/>
      <c r="O17" s="183"/>
      <c r="P17" s="180"/>
      <c r="Q17" s="180"/>
    </row>
    <row r="18" spans="1:17" ht="51.75" customHeight="1" x14ac:dyDescent="0.25">
      <c r="A18" s="193">
        <v>3</v>
      </c>
      <c r="B18" s="190" t="s">
        <v>407</v>
      </c>
      <c r="C18" s="193" t="s">
        <v>149</v>
      </c>
      <c r="D18" s="193" t="s">
        <v>300</v>
      </c>
      <c r="E18" s="193" t="s">
        <v>300</v>
      </c>
      <c r="F18" s="196" t="s">
        <v>363</v>
      </c>
      <c r="G18" s="180" t="s">
        <v>436</v>
      </c>
      <c r="H18" s="181"/>
      <c r="I18" s="181"/>
      <c r="J18" s="182" t="s">
        <v>689</v>
      </c>
      <c r="K18" s="185">
        <f>E29</f>
        <v>3</v>
      </c>
      <c r="L18" s="184">
        <f>E35</f>
        <v>0.75</v>
      </c>
      <c r="M18" s="185">
        <f>E42</f>
        <v>4</v>
      </c>
      <c r="N18" s="185">
        <f>K18*(1-L18)*M18</f>
        <v>3</v>
      </c>
      <c r="O18" s="183" t="s">
        <v>5</v>
      </c>
      <c r="P18" s="180" t="s">
        <v>434</v>
      </c>
      <c r="Q18" s="178"/>
    </row>
    <row r="19" spans="1:17" ht="65.25" customHeight="1" x14ac:dyDescent="0.25">
      <c r="A19" s="195"/>
      <c r="B19" s="192"/>
      <c r="C19" s="195"/>
      <c r="D19" s="195"/>
      <c r="E19" s="195"/>
      <c r="F19" s="197"/>
      <c r="G19" s="180"/>
      <c r="H19" s="181"/>
      <c r="I19" s="181"/>
      <c r="J19" s="182"/>
      <c r="K19" s="185"/>
      <c r="L19" s="184"/>
      <c r="M19" s="185"/>
      <c r="N19" s="185"/>
      <c r="O19" s="183"/>
      <c r="P19" s="180"/>
      <c r="Q19" s="178"/>
    </row>
    <row r="20" spans="1:17" ht="30" customHeight="1" x14ac:dyDescent="0.25"/>
    <row r="21" spans="1:17" x14ac:dyDescent="0.25">
      <c r="B21" s="72"/>
      <c r="C21" s="72"/>
      <c r="D21" s="72"/>
      <c r="E21" s="72"/>
    </row>
    <row r="22" spans="1:17" ht="18.75" x14ac:dyDescent="0.25">
      <c r="B22" s="186" t="s">
        <v>408</v>
      </c>
      <c r="C22" s="187"/>
      <c r="D22" s="15"/>
      <c r="E22" s="15"/>
    </row>
    <row r="23" spans="1:17" x14ac:dyDescent="0.25">
      <c r="B23" s="20" t="s">
        <v>409</v>
      </c>
      <c r="C23" s="20" t="s">
        <v>410</v>
      </c>
      <c r="D23" s="20" t="s">
        <v>422</v>
      </c>
      <c r="E23" s="20" t="s">
        <v>423</v>
      </c>
      <c r="F23" s="129"/>
      <c r="G23" s="129"/>
      <c r="H23" s="129"/>
    </row>
    <row r="24" spans="1:17" x14ac:dyDescent="0.25">
      <c r="B24" s="94" t="s">
        <v>411</v>
      </c>
      <c r="C24" s="95">
        <v>1</v>
      </c>
      <c r="D24" s="95">
        <v>1</v>
      </c>
      <c r="E24" s="95">
        <v>1</v>
      </c>
      <c r="F24" s="104"/>
      <c r="G24" s="104"/>
      <c r="H24" s="104"/>
    </row>
    <row r="25" spans="1:17" x14ac:dyDescent="0.25">
      <c r="B25" s="94" t="s">
        <v>412</v>
      </c>
      <c r="C25" s="95">
        <v>1</v>
      </c>
      <c r="D25" s="95">
        <v>1</v>
      </c>
      <c r="E25" s="95">
        <v>1</v>
      </c>
      <c r="F25" s="104"/>
      <c r="G25" s="104"/>
      <c r="H25" s="104"/>
    </row>
    <row r="26" spans="1:17" ht="30" x14ac:dyDescent="0.25">
      <c r="B26" s="94" t="s">
        <v>413</v>
      </c>
      <c r="C26" s="95">
        <v>3</v>
      </c>
      <c r="D26" s="95">
        <v>5</v>
      </c>
      <c r="E26" s="95">
        <v>3</v>
      </c>
      <c r="F26" s="104"/>
      <c r="G26" s="104"/>
      <c r="H26" s="104"/>
    </row>
    <row r="27" spans="1:17" ht="45" x14ac:dyDescent="0.25">
      <c r="B27" s="94" t="s">
        <v>414</v>
      </c>
      <c r="C27" s="95">
        <v>3</v>
      </c>
      <c r="D27" s="95">
        <v>3</v>
      </c>
      <c r="E27" s="95">
        <v>3</v>
      </c>
      <c r="F27" s="104"/>
      <c r="G27" s="104"/>
      <c r="H27" s="104"/>
    </row>
    <row r="28" spans="1:17" x14ac:dyDescent="0.25">
      <c r="B28" s="94" t="s">
        <v>415</v>
      </c>
      <c r="C28" s="95">
        <v>3</v>
      </c>
      <c r="D28" s="95">
        <v>3</v>
      </c>
      <c r="E28" s="95">
        <v>3</v>
      </c>
      <c r="F28" s="104"/>
      <c r="G28" s="104"/>
      <c r="H28" s="104"/>
    </row>
    <row r="29" spans="1:17" ht="15.75" x14ac:dyDescent="0.25">
      <c r="B29" s="96" t="s">
        <v>61</v>
      </c>
      <c r="C29" s="97">
        <f>MAX(C24:C28)</f>
        <v>3</v>
      </c>
      <c r="D29" s="97">
        <f t="shared" ref="D29:E29" si="0">MAX(D24:D28)</f>
        <v>5</v>
      </c>
      <c r="E29" s="97">
        <f t="shared" si="0"/>
        <v>3</v>
      </c>
      <c r="F29" s="130"/>
      <c r="G29" s="130"/>
      <c r="H29" s="130"/>
    </row>
    <row r="30" spans="1:17" x14ac:dyDescent="0.25">
      <c r="F30" s="131"/>
      <c r="G30" s="131"/>
      <c r="H30" s="131"/>
    </row>
    <row r="31" spans="1:17" ht="18.75" x14ac:dyDescent="0.25">
      <c r="B31" s="188" t="s">
        <v>416</v>
      </c>
      <c r="C31" s="188"/>
      <c r="F31" s="131"/>
      <c r="G31" s="131"/>
      <c r="H31" s="131"/>
    </row>
    <row r="32" spans="1:17" x14ac:dyDescent="0.25">
      <c r="B32" s="20" t="s">
        <v>409</v>
      </c>
      <c r="C32" s="20" t="s">
        <v>410</v>
      </c>
      <c r="D32" s="20" t="s">
        <v>422</v>
      </c>
      <c r="E32" s="20" t="s">
        <v>423</v>
      </c>
      <c r="F32" s="129"/>
      <c r="G32" s="129"/>
      <c r="H32" s="129"/>
    </row>
    <row r="33" spans="2:9" x14ac:dyDescent="0.25">
      <c r="B33" s="94" t="s">
        <v>417</v>
      </c>
      <c r="C33" s="98">
        <v>0.75</v>
      </c>
      <c r="D33" s="98">
        <v>0.75</v>
      </c>
      <c r="E33" s="98">
        <v>0.75</v>
      </c>
      <c r="F33" s="105"/>
      <c r="G33" s="105"/>
      <c r="H33" s="105"/>
    </row>
    <row r="34" spans="2:9" ht="30" x14ac:dyDescent="0.25">
      <c r="B34" s="99" t="s">
        <v>418</v>
      </c>
      <c r="C34" s="100">
        <v>0.75</v>
      </c>
      <c r="D34" s="100">
        <v>0.75</v>
      </c>
      <c r="E34" s="100">
        <v>0.75</v>
      </c>
      <c r="F34" s="106"/>
      <c r="G34" s="106"/>
      <c r="H34" s="106"/>
    </row>
    <row r="35" spans="2:9" ht="31.5" x14ac:dyDescent="0.25">
      <c r="B35" s="21" t="s">
        <v>419</v>
      </c>
      <c r="C35" s="101">
        <f t="shared" ref="C35:E35" si="1">AVERAGE(C33:C34)</f>
        <v>0.75</v>
      </c>
      <c r="D35" s="101">
        <f t="shared" si="1"/>
        <v>0.75</v>
      </c>
      <c r="E35" s="101">
        <f t="shared" si="1"/>
        <v>0.75</v>
      </c>
      <c r="F35" s="132"/>
      <c r="G35" s="132"/>
      <c r="H35" s="132"/>
    </row>
    <row r="36" spans="2:9" x14ac:dyDescent="0.25">
      <c r="F36" s="131"/>
      <c r="G36" s="131"/>
      <c r="H36" s="131"/>
    </row>
    <row r="37" spans="2:9" ht="18.75" x14ac:dyDescent="0.25">
      <c r="B37" s="189" t="s">
        <v>420</v>
      </c>
      <c r="C37" s="189"/>
      <c r="F37" s="131"/>
      <c r="G37" s="131"/>
      <c r="H37" s="131"/>
    </row>
    <row r="38" spans="2:9" x14ac:dyDescent="0.25">
      <c r="B38" s="20" t="s">
        <v>409</v>
      </c>
      <c r="C38" s="20" t="s">
        <v>410</v>
      </c>
      <c r="D38" s="20" t="s">
        <v>422</v>
      </c>
      <c r="E38" s="20" t="s">
        <v>423</v>
      </c>
      <c r="F38" s="129"/>
      <c r="G38" s="129"/>
      <c r="H38" s="129"/>
    </row>
    <row r="39" spans="2:9" x14ac:dyDescent="0.25">
      <c r="B39" s="94" t="s">
        <v>63</v>
      </c>
      <c r="C39" s="95">
        <v>5</v>
      </c>
      <c r="D39" s="95">
        <v>5</v>
      </c>
      <c r="E39" s="95">
        <v>5</v>
      </c>
      <c r="F39" s="104"/>
      <c r="G39" s="104"/>
      <c r="H39" s="104"/>
    </row>
    <row r="40" spans="2:9" x14ac:dyDescent="0.25">
      <c r="B40" s="94" t="s">
        <v>64</v>
      </c>
      <c r="C40" s="95">
        <v>3</v>
      </c>
      <c r="D40" s="95">
        <v>5</v>
      </c>
      <c r="E40" s="95">
        <v>3</v>
      </c>
      <c r="F40" s="104"/>
      <c r="G40" s="104"/>
      <c r="H40" s="104"/>
    </row>
    <row r="41" spans="2:9" x14ac:dyDescent="0.25">
      <c r="B41" s="94" t="s">
        <v>65</v>
      </c>
      <c r="C41" s="95">
        <v>4</v>
      </c>
      <c r="D41" s="95">
        <v>4</v>
      </c>
      <c r="E41" s="95">
        <v>4</v>
      </c>
      <c r="F41" s="104"/>
      <c r="G41" s="104"/>
      <c r="H41" s="104"/>
    </row>
    <row r="42" spans="2:9" ht="15.75" x14ac:dyDescent="0.25">
      <c r="B42" s="21" t="s">
        <v>421</v>
      </c>
      <c r="C42" s="102">
        <f t="shared" ref="C42:E42" si="2">AVERAGE(C39:C41)</f>
        <v>4</v>
      </c>
      <c r="D42" s="102">
        <f t="shared" si="2"/>
        <v>4.666666666666667</v>
      </c>
      <c r="E42" s="102">
        <f t="shared" si="2"/>
        <v>4</v>
      </c>
      <c r="F42" s="133"/>
      <c r="G42" s="133"/>
      <c r="H42" s="133"/>
    </row>
    <row r="43" spans="2:9" x14ac:dyDescent="0.25">
      <c r="G43" s="131"/>
      <c r="H43" s="131"/>
      <c r="I43" s="131"/>
    </row>
    <row r="44" spans="2:9" x14ac:dyDescent="0.25">
      <c r="G44" s="131"/>
      <c r="H44" s="131"/>
      <c r="I44" s="131"/>
    </row>
    <row r="45" spans="2:9" x14ac:dyDescent="0.25">
      <c r="G45" s="131"/>
      <c r="H45" s="131"/>
      <c r="I45" s="131"/>
    </row>
    <row r="46" spans="2:9" x14ac:dyDescent="0.25">
      <c r="G46" s="131"/>
      <c r="H46" s="131"/>
      <c r="I46" s="131"/>
    </row>
    <row r="47" spans="2:9" x14ac:dyDescent="0.25">
      <c r="G47" s="131"/>
      <c r="H47" s="131"/>
      <c r="I47" s="131"/>
    </row>
  </sheetData>
  <mergeCells count="46">
    <mergeCell ref="C1:Q1"/>
    <mergeCell ref="O18:O19"/>
    <mergeCell ref="A12:E12"/>
    <mergeCell ref="B4:E4"/>
    <mergeCell ref="B5:E5"/>
    <mergeCell ref="B6:E6"/>
    <mergeCell ref="B7:E7"/>
    <mergeCell ref="B8:E8"/>
    <mergeCell ref="G12:I12"/>
    <mergeCell ref="K12:O12"/>
    <mergeCell ref="N18:N19"/>
    <mergeCell ref="L15:L17"/>
    <mergeCell ref="K15:K17"/>
    <mergeCell ref="K18:K19"/>
    <mergeCell ref="J18:J19"/>
    <mergeCell ref="D18:D19"/>
    <mergeCell ref="E18:E19"/>
    <mergeCell ref="D15:D17"/>
    <mergeCell ref="E15:E17"/>
    <mergeCell ref="G18:G19"/>
    <mergeCell ref="F18:F19"/>
    <mergeCell ref="B22:C22"/>
    <mergeCell ref="B31:C31"/>
    <mergeCell ref="B37:C37"/>
    <mergeCell ref="B15:B17"/>
    <mergeCell ref="A15:A17"/>
    <mergeCell ref="A18:A19"/>
    <mergeCell ref="B18:B19"/>
    <mergeCell ref="C18:C19"/>
    <mergeCell ref="C15:C17"/>
    <mergeCell ref="Q18:Q19"/>
    <mergeCell ref="P12:Q12"/>
    <mergeCell ref="G15:G17"/>
    <mergeCell ref="H15:H17"/>
    <mergeCell ref="I15:I17"/>
    <mergeCell ref="J15:J17"/>
    <mergeCell ref="O15:O17"/>
    <mergeCell ref="Q15:Q17"/>
    <mergeCell ref="H18:H19"/>
    <mergeCell ref="I18:I19"/>
    <mergeCell ref="P15:P17"/>
    <mergeCell ref="P18:P19"/>
    <mergeCell ref="L18:L19"/>
    <mergeCell ref="M15:M17"/>
    <mergeCell ref="M18:M19"/>
    <mergeCell ref="N15:N17"/>
  </mergeCells>
  <phoneticPr fontId="24" type="noConversion"/>
  <pageMargins left="0.7" right="0.7" top="0.75" bottom="0.75" header="0.3" footer="0.3"/>
  <pageSetup paperSize="9" scale="35" orientation="landscape" r:id="rId1"/>
  <headerFooter>
    <oddFooter>&amp;C&amp;F - &amp;A - Pagina &amp;P di &amp;N</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7"/>
  <sheetViews>
    <sheetView showGridLines="0" zoomScale="70" zoomScaleNormal="70" workbookViewId="0">
      <selection activeCell="E2" sqref="E1:E1048576"/>
    </sheetView>
  </sheetViews>
  <sheetFormatPr defaultColWidth="9.140625" defaultRowHeight="15" x14ac:dyDescent="0.25"/>
  <cols>
    <col min="1" max="1" width="4.42578125" style="1" customWidth="1"/>
    <col min="2" max="2" width="25.140625" style="1" customWidth="1"/>
    <col min="3" max="3" width="20.7109375" style="1" customWidth="1"/>
    <col min="4" max="4" width="27.42578125" style="1" customWidth="1"/>
    <col min="5" max="5" width="20.7109375" style="1" customWidth="1"/>
    <col min="6" max="6" width="74" style="1" bestFit="1" customWidth="1"/>
    <col min="7" max="7" width="14.5703125" style="1" bestFit="1" customWidth="1"/>
    <col min="8" max="9" width="2.85546875" style="1" bestFit="1" customWidth="1"/>
    <col min="10" max="10" width="32.5703125" style="1" bestFit="1" customWidth="1"/>
    <col min="11" max="11" width="13.85546875" style="1" bestFit="1" customWidth="1"/>
    <col min="12" max="12" width="12.140625" style="1" bestFit="1" customWidth="1"/>
    <col min="13" max="13" width="10.28515625" style="1" bestFit="1" customWidth="1"/>
    <col min="14" max="14" width="18.85546875" style="1" bestFit="1" customWidth="1"/>
    <col min="15" max="16" width="22.7109375" style="1" customWidth="1"/>
    <col min="17" max="17" width="19.7109375" style="1" customWidth="1"/>
    <col min="18" max="16384" width="9.140625" style="1"/>
  </cols>
  <sheetData>
    <row r="1" spans="1:17" ht="23.25" x14ac:dyDescent="0.35">
      <c r="C1" s="198" t="s">
        <v>262</v>
      </c>
      <c r="D1" s="198"/>
      <c r="E1" s="198"/>
      <c r="F1" s="198"/>
      <c r="G1" s="198"/>
      <c r="H1" s="198"/>
      <c r="I1" s="198"/>
      <c r="J1" s="198"/>
      <c r="K1" s="198"/>
      <c r="L1" s="198"/>
      <c r="M1" s="198"/>
      <c r="N1" s="198"/>
      <c r="O1" s="198"/>
      <c r="P1" s="198"/>
    </row>
    <row r="4" spans="1:17" ht="18.75" x14ac:dyDescent="0.3">
      <c r="B4" s="213" t="s">
        <v>12</v>
      </c>
      <c r="C4" s="213"/>
      <c r="D4" s="213"/>
      <c r="E4" s="213"/>
    </row>
    <row r="5" spans="1:17" x14ac:dyDescent="0.25">
      <c r="B5" s="214" t="s">
        <v>241</v>
      </c>
      <c r="C5" s="214" t="s">
        <v>242</v>
      </c>
      <c r="D5" s="214" t="s">
        <v>242</v>
      </c>
      <c r="E5" s="214" t="s">
        <v>242</v>
      </c>
    </row>
    <row r="6" spans="1:17" x14ac:dyDescent="0.25">
      <c r="B6" s="214" t="s">
        <v>243</v>
      </c>
      <c r="C6" s="214" t="s">
        <v>244</v>
      </c>
      <c r="D6" s="214" t="s">
        <v>244</v>
      </c>
      <c r="E6" s="214" t="s">
        <v>244</v>
      </c>
    </row>
    <row r="7" spans="1:17" x14ac:dyDescent="0.25">
      <c r="B7" s="214" t="s">
        <v>245</v>
      </c>
      <c r="C7" s="214" t="s">
        <v>246</v>
      </c>
      <c r="D7" s="214" t="s">
        <v>246</v>
      </c>
      <c r="E7" s="214" t="s">
        <v>246</v>
      </c>
    </row>
    <row r="8" spans="1:17" x14ac:dyDescent="0.25">
      <c r="B8" s="214" t="s">
        <v>247</v>
      </c>
      <c r="C8" s="214" t="s">
        <v>248</v>
      </c>
      <c r="D8" s="214" t="s">
        <v>248</v>
      </c>
      <c r="E8" s="214" t="s">
        <v>248</v>
      </c>
    </row>
    <row r="9" spans="1:17" x14ac:dyDescent="0.25">
      <c r="B9" s="214" t="s">
        <v>249</v>
      </c>
      <c r="C9" s="214" t="s">
        <v>250</v>
      </c>
      <c r="D9" s="214" t="s">
        <v>250</v>
      </c>
      <c r="E9" s="214" t="s">
        <v>250</v>
      </c>
    </row>
    <row r="10" spans="1:17" x14ac:dyDescent="0.25">
      <c r="B10" s="214" t="s">
        <v>251</v>
      </c>
      <c r="C10" s="214" t="s">
        <v>251</v>
      </c>
      <c r="D10" s="214" t="s">
        <v>251</v>
      </c>
      <c r="E10" s="214" t="s">
        <v>251</v>
      </c>
    </row>
    <row r="13" spans="1:17" s="17" customFormat="1" ht="41.85" customHeight="1" x14ac:dyDescent="0.3">
      <c r="A13" s="212" t="s">
        <v>40</v>
      </c>
      <c r="B13" s="212"/>
      <c r="C13" s="212"/>
      <c r="D13" s="212"/>
      <c r="E13" s="212"/>
      <c r="F13" s="38" t="s">
        <v>41</v>
      </c>
      <c r="G13" s="206" t="s">
        <v>428</v>
      </c>
      <c r="H13" s="207"/>
      <c r="I13" s="208"/>
      <c r="J13" s="103" t="s">
        <v>427</v>
      </c>
      <c r="K13" s="179" t="s">
        <v>42</v>
      </c>
      <c r="L13" s="179"/>
      <c r="M13" s="179"/>
      <c r="N13" s="179"/>
      <c r="O13" s="179"/>
      <c r="P13" s="179" t="s">
        <v>429</v>
      </c>
      <c r="Q13" s="179"/>
    </row>
    <row r="14" spans="1:17" s="4" customFormat="1" ht="93.75" x14ac:dyDescent="0.25">
      <c r="A14" s="39" t="s">
        <v>0</v>
      </c>
      <c r="B14" s="39" t="s">
        <v>38</v>
      </c>
      <c r="C14" s="39" t="s">
        <v>10</v>
      </c>
      <c r="D14" s="39" t="s">
        <v>252</v>
      </c>
      <c r="E14" s="39" t="s">
        <v>11</v>
      </c>
      <c r="F14" s="39" t="s">
        <v>9</v>
      </c>
      <c r="G14" s="39">
        <v>1</v>
      </c>
      <c r="H14" s="39">
        <v>2</v>
      </c>
      <c r="I14" s="39">
        <v>3</v>
      </c>
      <c r="J14" s="39" t="s">
        <v>427</v>
      </c>
      <c r="K14" s="107" t="s">
        <v>1</v>
      </c>
      <c r="L14" s="108" t="s">
        <v>416</v>
      </c>
      <c r="M14" s="109" t="s">
        <v>430</v>
      </c>
      <c r="N14" s="39" t="s">
        <v>431</v>
      </c>
      <c r="O14" s="39" t="s">
        <v>23</v>
      </c>
      <c r="P14" s="39" t="s">
        <v>432</v>
      </c>
      <c r="Q14" s="39" t="s">
        <v>433</v>
      </c>
    </row>
    <row r="15" spans="1:17" ht="72.75" customHeight="1" x14ac:dyDescent="0.25">
      <c r="A15" s="209">
        <v>1</v>
      </c>
      <c r="B15" s="215" t="s">
        <v>350</v>
      </c>
      <c r="C15" s="209" t="s">
        <v>367</v>
      </c>
      <c r="D15" s="209" t="s">
        <v>300</v>
      </c>
      <c r="E15" s="209" t="s">
        <v>368</v>
      </c>
      <c r="F15" s="62" t="s">
        <v>307</v>
      </c>
      <c r="G15" s="180" t="s">
        <v>436</v>
      </c>
      <c r="H15" s="181"/>
      <c r="I15" s="181"/>
      <c r="J15" s="180" t="s">
        <v>670</v>
      </c>
      <c r="K15" s="185">
        <f>C32</f>
        <v>5</v>
      </c>
      <c r="L15" s="184">
        <f>C38</f>
        <v>0.625</v>
      </c>
      <c r="M15" s="185">
        <f>C45</f>
        <v>4.333333333333333</v>
      </c>
      <c r="N15" s="185">
        <f>K15*(1-L15)*M15</f>
        <v>8.125</v>
      </c>
      <c r="O15" s="218" t="s">
        <v>6</v>
      </c>
      <c r="P15" s="180" t="s">
        <v>623</v>
      </c>
      <c r="Q15" s="180" t="s">
        <v>676</v>
      </c>
    </row>
    <row r="16" spans="1:17" ht="158.25" customHeight="1" x14ac:dyDescent="0.25">
      <c r="A16" s="210"/>
      <c r="B16" s="216"/>
      <c r="C16" s="210"/>
      <c r="D16" s="210"/>
      <c r="E16" s="210"/>
      <c r="F16" s="62" t="s">
        <v>308</v>
      </c>
      <c r="G16" s="180"/>
      <c r="H16" s="181"/>
      <c r="I16" s="181"/>
      <c r="J16" s="180"/>
      <c r="K16" s="185"/>
      <c r="L16" s="184"/>
      <c r="M16" s="185"/>
      <c r="N16" s="185"/>
      <c r="O16" s="218"/>
      <c r="P16" s="180"/>
      <c r="Q16" s="180"/>
    </row>
    <row r="17" spans="1:19" ht="145.5" customHeight="1" x14ac:dyDescent="0.25">
      <c r="A17" s="210"/>
      <c r="B17" s="216"/>
      <c r="C17" s="210"/>
      <c r="D17" s="210"/>
      <c r="E17" s="210"/>
      <c r="F17" s="62" t="s">
        <v>312</v>
      </c>
      <c r="G17" s="180"/>
      <c r="H17" s="181"/>
      <c r="I17" s="181"/>
      <c r="J17" s="180"/>
      <c r="K17" s="185"/>
      <c r="L17" s="184"/>
      <c r="M17" s="185"/>
      <c r="N17" s="185"/>
      <c r="O17" s="218"/>
      <c r="P17" s="180"/>
      <c r="Q17" s="180"/>
    </row>
    <row r="18" spans="1:19" ht="110.25" x14ac:dyDescent="0.25">
      <c r="A18" s="210"/>
      <c r="B18" s="216"/>
      <c r="C18" s="210"/>
      <c r="D18" s="210"/>
      <c r="E18" s="210"/>
      <c r="F18" s="62" t="s">
        <v>309</v>
      </c>
      <c r="G18" s="180"/>
      <c r="H18" s="181"/>
      <c r="I18" s="181"/>
      <c r="J18" s="180"/>
      <c r="K18" s="185"/>
      <c r="L18" s="184"/>
      <c r="M18" s="185"/>
      <c r="N18" s="185"/>
      <c r="O18" s="218"/>
      <c r="P18" s="180"/>
      <c r="Q18" s="180"/>
    </row>
    <row r="19" spans="1:19" ht="94.5" x14ac:dyDescent="0.25">
      <c r="A19" s="210"/>
      <c r="B19" s="216"/>
      <c r="C19" s="210"/>
      <c r="D19" s="210"/>
      <c r="E19" s="210"/>
      <c r="F19" s="62" t="s">
        <v>310</v>
      </c>
      <c r="G19" s="180"/>
      <c r="H19" s="181"/>
      <c r="I19" s="181"/>
      <c r="J19" s="180"/>
      <c r="K19" s="185"/>
      <c r="L19" s="184"/>
      <c r="M19" s="185"/>
      <c r="N19" s="185"/>
      <c r="O19" s="218"/>
      <c r="P19" s="180"/>
      <c r="Q19" s="180"/>
    </row>
    <row r="20" spans="1:19" ht="94.5" x14ac:dyDescent="0.25">
      <c r="A20" s="211"/>
      <c r="B20" s="217"/>
      <c r="C20" s="211"/>
      <c r="D20" s="211"/>
      <c r="E20" s="211"/>
      <c r="F20" s="62" t="s">
        <v>311</v>
      </c>
      <c r="G20" s="180"/>
      <c r="H20" s="181"/>
      <c r="I20" s="181"/>
      <c r="J20" s="180"/>
      <c r="K20" s="185"/>
      <c r="L20" s="184"/>
      <c r="M20" s="185"/>
      <c r="N20" s="185"/>
      <c r="O20" s="218"/>
      <c r="P20" s="180"/>
      <c r="Q20" s="180"/>
    </row>
    <row r="21" spans="1:19" ht="276.75" customHeight="1" x14ac:dyDescent="0.25">
      <c r="A21" s="76">
        <v>2</v>
      </c>
      <c r="B21" s="66" t="s">
        <v>657</v>
      </c>
      <c r="C21" s="76" t="s">
        <v>658</v>
      </c>
      <c r="D21" s="76" t="s">
        <v>300</v>
      </c>
      <c r="E21" s="76" t="s">
        <v>659</v>
      </c>
      <c r="F21" s="62" t="s">
        <v>311</v>
      </c>
      <c r="G21" s="155"/>
      <c r="H21" s="154"/>
      <c r="I21" s="154"/>
      <c r="J21" s="11" t="s">
        <v>671</v>
      </c>
      <c r="K21" s="136">
        <f>D32</f>
        <v>5</v>
      </c>
      <c r="L21" s="147">
        <f>D38</f>
        <v>0.625</v>
      </c>
      <c r="M21" s="136">
        <f>D45</f>
        <v>3</v>
      </c>
      <c r="N21" s="136">
        <f>K21*(1-L21)*M21</f>
        <v>5.625</v>
      </c>
      <c r="O21" s="135" t="s">
        <v>5</v>
      </c>
      <c r="P21" s="155"/>
      <c r="Q21" s="154"/>
      <c r="R21" s="146"/>
    </row>
    <row r="22" spans="1:19" ht="173.25" customHeight="1" x14ac:dyDescent="0.25">
      <c r="A22" s="40">
        <v>3</v>
      </c>
      <c r="B22" s="68" t="s">
        <v>328</v>
      </c>
      <c r="C22" s="40" t="s">
        <v>323</v>
      </c>
      <c r="D22" s="40" t="s">
        <v>300</v>
      </c>
      <c r="E22" s="40" t="s">
        <v>372</v>
      </c>
      <c r="F22" s="62" t="s">
        <v>369</v>
      </c>
      <c r="G22" s="11" t="s">
        <v>436</v>
      </c>
      <c r="H22" s="154"/>
      <c r="I22" s="154"/>
      <c r="J22" s="11" t="s">
        <v>672</v>
      </c>
      <c r="K22" s="136">
        <f>E32</f>
        <v>5</v>
      </c>
      <c r="L22" s="143">
        <f>E38</f>
        <v>0.625</v>
      </c>
      <c r="M22" s="136">
        <f>E45</f>
        <v>3.6666666666666665</v>
      </c>
      <c r="N22" s="136">
        <f>K22*(1-L22)*M22</f>
        <v>6.875</v>
      </c>
      <c r="O22" s="145" t="s">
        <v>6</v>
      </c>
      <c r="P22" s="11" t="s">
        <v>623</v>
      </c>
      <c r="Q22" s="11" t="s">
        <v>677</v>
      </c>
    </row>
    <row r="23" spans="1:19" ht="14.85" customHeight="1" x14ac:dyDescent="0.25">
      <c r="A23" s="15"/>
      <c r="B23" s="15"/>
      <c r="C23" s="4"/>
      <c r="D23" s="4"/>
      <c r="E23" s="4"/>
      <c r="F23" s="4"/>
      <c r="G23" s="4"/>
      <c r="H23" s="4"/>
      <c r="I23" s="4"/>
      <c r="J23" s="4"/>
      <c r="K23" s="4"/>
      <c r="L23" s="4"/>
      <c r="M23" s="15"/>
      <c r="N23" s="15"/>
      <c r="O23" s="15"/>
      <c r="P23" s="15"/>
    </row>
    <row r="24" spans="1:19" x14ac:dyDescent="0.25">
      <c r="A24" s="15"/>
      <c r="B24" s="15"/>
      <c r="C24" s="4"/>
      <c r="D24" s="4"/>
      <c r="E24" s="4"/>
      <c r="F24" s="4"/>
      <c r="G24" s="4"/>
      <c r="H24" s="4"/>
      <c r="I24" s="4"/>
      <c r="J24" s="4"/>
      <c r="K24" s="4"/>
      <c r="L24" s="4"/>
      <c r="M24" s="15"/>
      <c r="N24" s="15"/>
      <c r="O24" s="15"/>
      <c r="P24" s="15"/>
    </row>
    <row r="25" spans="1:19" ht="18.75" x14ac:dyDescent="0.25">
      <c r="A25" s="4"/>
      <c r="B25" s="186" t="s">
        <v>408</v>
      </c>
      <c r="C25" s="187"/>
      <c r="D25" s="15"/>
      <c r="E25" s="15"/>
    </row>
    <row r="26" spans="1:19" x14ac:dyDescent="0.25">
      <c r="B26" s="20" t="s">
        <v>409</v>
      </c>
      <c r="C26" s="20" t="s">
        <v>410</v>
      </c>
      <c r="D26" s="20" t="s">
        <v>422</v>
      </c>
      <c r="E26" s="20" t="s">
        <v>423</v>
      </c>
      <c r="F26" s="72"/>
      <c r="G26" s="72"/>
    </row>
    <row r="27" spans="1:19" x14ac:dyDescent="0.25">
      <c r="B27" s="94" t="s">
        <v>411</v>
      </c>
      <c r="C27" s="95">
        <v>1</v>
      </c>
      <c r="D27" s="95">
        <v>1</v>
      </c>
      <c r="E27" s="95">
        <v>1</v>
      </c>
      <c r="F27" s="160"/>
      <c r="G27" s="160"/>
    </row>
    <row r="28" spans="1:19" x14ac:dyDescent="0.25">
      <c r="B28" s="94" t="s">
        <v>412</v>
      </c>
      <c r="C28" s="95">
        <v>1</v>
      </c>
      <c r="D28" s="95">
        <v>1</v>
      </c>
      <c r="E28" s="95">
        <v>1</v>
      </c>
      <c r="F28" s="160"/>
      <c r="G28" s="160"/>
    </row>
    <row r="29" spans="1:19" ht="30" x14ac:dyDescent="0.25">
      <c r="A29" s="72"/>
      <c r="B29" s="94" t="s">
        <v>413</v>
      </c>
      <c r="C29" s="95">
        <v>5</v>
      </c>
      <c r="D29" s="95">
        <v>5</v>
      </c>
      <c r="E29" s="95">
        <v>5</v>
      </c>
      <c r="F29" s="160"/>
      <c r="G29" s="160"/>
      <c r="H29" s="72"/>
      <c r="I29" s="72"/>
      <c r="J29" s="72"/>
      <c r="K29" s="72"/>
      <c r="L29" s="72"/>
      <c r="M29" s="72"/>
      <c r="N29" s="72"/>
      <c r="O29" s="72"/>
      <c r="P29" s="72"/>
      <c r="Q29" s="72"/>
      <c r="R29" s="72"/>
      <c r="S29" s="72"/>
    </row>
    <row r="30" spans="1:19" ht="30" x14ac:dyDescent="0.25">
      <c r="A30" s="15"/>
      <c r="B30" s="94" t="s">
        <v>414</v>
      </c>
      <c r="C30" s="95">
        <v>4</v>
      </c>
      <c r="D30" s="95">
        <v>3</v>
      </c>
      <c r="E30" s="95">
        <v>4</v>
      </c>
      <c r="F30" s="160"/>
      <c r="G30" s="160"/>
      <c r="H30" s="15"/>
      <c r="I30" s="15"/>
      <c r="J30" s="15"/>
      <c r="K30" s="15"/>
      <c r="L30" s="15"/>
      <c r="M30" s="15"/>
      <c r="N30" s="15"/>
      <c r="O30" s="15"/>
      <c r="P30" s="15"/>
      <c r="Q30" s="15"/>
      <c r="R30" s="15"/>
      <c r="S30" s="15"/>
    </row>
    <row r="31" spans="1:19" x14ac:dyDescent="0.25">
      <c r="A31" s="15"/>
      <c r="B31" s="94" t="s">
        <v>415</v>
      </c>
      <c r="C31" s="95">
        <v>4</v>
      </c>
      <c r="D31" s="95">
        <v>4</v>
      </c>
      <c r="E31" s="95">
        <v>4</v>
      </c>
      <c r="F31" s="160"/>
      <c r="G31" s="160"/>
      <c r="H31" s="15"/>
      <c r="I31" s="15"/>
      <c r="J31" s="15"/>
      <c r="K31" s="15"/>
      <c r="L31" s="15"/>
      <c r="M31" s="15"/>
      <c r="N31" s="15"/>
      <c r="O31" s="15"/>
      <c r="P31" s="15"/>
      <c r="Q31" s="15"/>
      <c r="R31" s="15"/>
      <c r="S31" s="15"/>
    </row>
    <row r="32" spans="1:19" ht="15.75" x14ac:dyDescent="0.25">
      <c r="A32" s="15"/>
      <c r="B32" s="96" t="s">
        <v>61</v>
      </c>
      <c r="C32" s="97">
        <f>MAX(C27:C31)</f>
        <v>5</v>
      </c>
      <c r="D32" s="97">
        <f t="shared" ref="D32" si="0">MAX(D27:D31)</f>
        <v>5</v>
      </c>
      <c r="E32" s="97">
        <f>MAX(E27:E31)</f>
        <v>5</v>
      </c>
      <c r="F32" s="161"/>
      <c r="G32" s="161"/>
      <c r="H32" s="15"/>
      <c r="I32" s="15"/>
      <c r="J32" s="15"/>
      <c r="K32" s="15"/>
      <c r="L32" s="15"/>
      <c r="M32" s="15"/>
      <c r="N32" s="15"/>
      <c r="O32" s="15"/>
      <c r="P32" s="15"/>
      <c r="Q32" s="15"/>
      <c r="R32" s="15"/>
      <c r="S32" s="15"/>
    </row>
    <row r="33" spans="1:19" x14ac:dyDescent="0.25">
      <c r="A33" s="15"/>
      <c r="H33" s="15"/>
      <c r="I33" s="15"/>
      <c r="J33" s="15"/>
      <c r="K33" s="15"/>
      <c r="L33" s="15"/>
      <c r="M33" s="15"/>
      <c r="N33" s="15"/>
      <c r="O33" s="15"/>
      <c r="P33" s="15"/>
      <c r="Q33" s="15"/>
      <c r="R33" s="15"/>
      <c r="S33" s="15"/>
    </row>
    <row r="34" spans="1:19" ht="18.75" x14ac:dyDescent="0.25">
      <c r="A34" s="15"/>
      <c r="B34" s="188" t="s">
        <v>416</v>
      </c>
      <c r="C34" s="188"/>
      <c r="H34" s="15"/>
      <c r="I34" s="15"/>
      <c r="J34" s="15"/>
      <c r="K34" s="15"/>
      <c r="L34" s="15"/>
      <c r="M34" s="15"/>
      <c r="N34" s="15"/>
      <c r="O34" s="15"/>
      <c r="P34" s="15"/>
      <c r="Q34" s="15"/>
      <c r="R34" s="15"/>
      <c r="S34" s="15"/>
    </row>
    <row r="35" spans="1:19" x14ac:dyDescent="0.25">
      <c r="A35" s="15"/>
      <c r="B35" s="20" t="s">
        <v>409</v>
      </c>
      <c r="C35" s="20" t="s">
        <v>410</v>
      </c>
      <c r="D35" s="20" t="s">
        <v>422</v>
      </c>
      <c r="E35" s="20" t="s">
        <v>423</v>
      </c>
      <c r="F35" s="72"/>
      <c r="G35" s="72"/>
      <c r="H35" s="15"/>
      <c r="I35" s="15"/>
      <c r="J35" s="15"/>
      <c r="K35" s="15"/>
      <c r="L35" s="15"/>
      <c r="M35" s="15"/>
      <c r="N35" s="15"/>
      <c r="O35" s="15"/>
      <c r="P35" s="15"/>
      <c r="Q35" s="15"/>
      <c r="R35" s="15"/>
      <c r="S35" s="15"/>
    </row>
    <row r="36" spans="1:19" ht="15.75" x14ac:dyDescent="0.25">
      <c r="A36" s="73"/>
      <c r="B36" s="94" t="s">
        <v>417</v>
      </c>
      <c r="C36" s="98">
        <v>0.5</v>
      </c>
      <c r="D36" s="148">
        <v>0.5</v>
      </c>
      <c r="E36" s="148">
        <v>0.5</v>
      </c>
      <c r="F36" s="149"/>
      <c r="G36" s="149"/>
      <c r="H36" s="73"/>
      <c r="I36" s="73"/>
      <c r="J36" s="73"/>
      <c r="K36" s="73"/>
      <c r="L36" s="73"/>
      <c r="M36" s="73"/>
      <c r="N36" s="73"/>
      <c r="O36" s="73"/>
      <c r="P36" s="73"/>
      <c r="Q36" s="73"/>
      <c r="R36" s="73"/>
      <c r="S36" s="73"/>
    </row>
    <row r="37" spans="1:19" x14ac:dyDescent="0.25">
      <c r="B37" s="99" t="s">
        <v>418</v>
      </c>
      <c r="C37" s="100">
        <v>0.75</v>
      </c>
      <c r="D37" s="100">
        <v>0.75</v>
      </c>
      <c r="E37" s="100">
        <v>0.75</v>
      </c>
      <c r="F37" s="162"/>
      <c r="G37" s="162"/>
    </row>
    <row r="38" spans="1:19" ht="31.5" x14ac:dyDescent="0.25">
      <c r="B38" s="21" t="s">
        <v>419</v>
      </c>
      <c r="C38" s="101">
        <f t="shared" ref="C38:E38" si="1">AVERAGE(C36:C37)</f>
        <v>0.625</v>
      </c>
      <c r="D38" s="101">
        <f t="shared" si="1"/>
        <v>0.625</v>
      </c>
      <c r="E38" s="101">
        <f t="shared" si="1"/>
        <v>0.625</v>
      </c>
      <c r="F38" s="163"/>
      <c r="G38" s="163"/>
    </row>
    <row r="40" spans="1:19" ht="18.75" x14ac:dyDescent="0.25">
      <c r="B40" s="189" t="s">
        <v>420</v>
      </c>
      <c r="C40" s="189"/>
    </row>
    <row r="41" spans="1:19" x14ac:dyDescent="0.25">
      <c r="B41" s="20" t="s">
        <v>409</v>
      </c>
      <c r="C41" s="20" t="s">
        <v>410</v>
      </c>
      <c r="D41" s="20" t="s">
        <v>422</v>
      </c>
      <c r="E41" s="20" t="s">
        <v>423</v>
      </c>
      <c r="F41" s="72"/>
      <c r="G41" s="72"/>
    </row>
    <row r="42" spans="1:19" x14ac:dyDescent="0.25">
      <c r="A42" s="72"/>
      <c r="B42" s="94" t="s">
        <v>63</v>
      </c>
      <c r="C42" s="95">
        <v>5</v>
      </c>
      <c r="D42" s="95">
        <v>3</v>
      </c>
      <c r="E42" s="95">
        <v>3</v>
      </c>
      <c r="F42" s="160"/>
      <c r="G42" s="160"/>
      <c r="H42" s="72"/>
      <c r="I42" s="72"/>
      <c r="J42" s="72"/>
      <c r="K42" s="72"/>
      <c r="L42" s="72"/>
      <c r="M42" s="72"/>
      <c r="N42" s="72"/>
      <c r="O42" s="72"/>
      <c r="P42" s="72"/>
      <c r="Q42" s="72"/>
      <c r="R42" s="72"/>
      <c r="S42" s="72"/>
    </row>
    <row r="43" spans="1:19" x14ac:dyDescent="0.25">
      <c r="A43" s="15"/>
      <c r="B43" s="94" t="s">
        <v>64</v>
      </c>
      <c r="C43" s="95">
        <v>4</v>
      </c>
      <c r="D43" s="95">
        <v>2</v>
      </c>
      <c r="E43" s="95">
        <v>4</v>
      </c>
      <c r="F43" s="160"/>
      <c r="G43" s="160"/>
      <c r="H43" s="15"/>
      <c r="I43" s="15"/>
      <c r="J43" s="15"/>
      <c r="K43" s="15"/>
      <c r="L43" s="15"/>
      <c r="M43" s="15"/>
      <c r="N43" s="15"/>
      <c r="O43" s="15"/>
      <c r="P43" s="15"/>
      <c r="Q43" s="15"/>
      <c r="R43" s="15"/>
      <c r="S43" s="15"/>
    </row>
    <row r="44" spans="1:19" x14ac:dyDescent="0.25">
      <c r="A44" s="15"/>
      <c r="B44" s="94" t="s">
        <v>65</v>
      </c>
      <c r="C44" s="95">
        <v>4</v>
      </c>
      <c r="D44" s="95">
        <v>4</v>
      </c>
      <c r="E44" s="95">
        <v>4</v>
      </c>
      <c r="F44" s="160"/>
      <c r="G44" s="160"/>
      <c r="H44" s="15"/>
      <c r="I44" s="15"/>
      <c r="J44" s="15"/>
      <c r="K44" s="15"/>
      <c r="L44" s="15"/>
      <c r="M44" s="15"/>
      <c r="N44" s="15"/>
      <c r="O44" s="15"/>
      <c r="P44" s="15"/>
      <c r="Q44" s="15"/>
      <c r="R44" s="15"/>
      <c r="S44" s="15"/>
    </row>
    <row r="45" spans="1:19" ht="15.75" x14ac:dyDescent="0.25">
      <c r="A45" s="15"/>
      <c r="B45" s="21" t="s">
        <v>421</v>
      </c>
      <c r="C45" s="102">
        <f t="shared" ref="C45:E45" si="2">AVERAGE(C42:C44)</f>
        <v>4.333333333333333</v>
      </c>
      <c r="D45" s="102">
        <f t="shared" si="2"/>
        <v>3</v>
      </c>
      <c r="E45" s="102">
        <f t="shared" si="2"/>
        <v>3.6666666666666665</v>
      </c>
      <c r="F45" s="164"/>
      <c r="G45" s="164"/>
      <c r="H45" s="15"/>
      <c r="I45" s="15"/>
      <c r="J45" s="15"/>
      <c r="K45" s="15"/>
      <c r="L45" s="15"/>
      <c r="M45" s="15"/>
      <c r="N45" s="15"/>
      <c r="O45" s="15"/>
      <c r="P45" s="15"/>
      <c r="Q45" s="15"/>
      <c r="R45" s="15"/>
      <c r="S45" s="15"/>
    </row>
    <row r="46" spans="1:19" x14ac:dyDescent="0.25">
      <c r="A46" s="15"/>
      <c r="B46" s="15"/>
      <c r="C46" s="15"/>
      <c r="D46" s="15"/>
      <c r="E46" s="15"/>
      <c r="F46" s="15"/>
      <c r="G46" s="15"/>
      <c r="H46" s="15"/>
      <c r="I46" s="15"/>
      <c r="J46" s="15"/>
      <c r="K46" s="15"/>
      <c r="L46" s="15"/>
      <c r="M46" s="15"/>
      <c r="N46" s="15"/>
      <c r="O46" s="15"/>
      <c r="P46" s="15"/>
      <c r="Q46" s="15"/>
      <c r="R46" s="15"/>
      <c r="S46" s="15"/>
    </row>
    <row r="47" spans="1:19" ht="15.75" x14ac:dyDescent="0.25">
      <c r="A47" s="73"/>
      <c r="B47" s="73"/>
      <c r="C47" s="73"/>
      <c r="D47" s="73"/>
      <c r="E47" s="73"/>
      <c r="F47" s="73"/>
      <c r="G47" s="73"/>
      <c r="H47" s="73"/>
      <c r="I47" s="73"/>
      <c r="J47" s="73"/>
      <c r="K47" s="73"/>
      <c r="L47" s="73"/>
      <c r="M47" s="73"/>
      <c r="N47" s="73"/>
      <c r="O47" s="73"/>
      <c r="P47" s="73"/>
      <c r="Q47" s="73"/>
      <c r="R47" s="73"/>
      <c r="S47" s="73"/>
    </row>
  </sheetData>
  <mergeCells count="31">
    <mergeCell ref="P13:Q13"/>
    <mergeCell ref="B25:C25"/>
    <mergeCell ref="B34:C34"/>
    <mergeCell ref="B40:C40"/>
    <mergeCell ref="G13:I13"/>
    <mergeCell ref="K13:O13"/>
    <mergeCell ref="E15:E20"/>
    <mergeCell ref="G15:G20"/>
    <mergeCell ref="H15:H20"/>
    <mergeCell ref="I15:I20"/>
    <mergeCell ref="M15:M20"/>
    <mergeCell ref="N15:N20"/>
    <mergeCell ref="O15:O20"/>
    <mergeCell ref="P15:P20"/>
    <mergeCell ref="Q15:Q20"/>
    <mergeCell ref="A15:A20"/>
    <mergeCell ref="C1:P1"/>
    <mergeCell ref="A13:E13"/>
    <mergeCell ref="B4:E4"/>
    <mergeCell ref="B5:E5"/>
    <mergeCell ref="B6:E6"/>
    <mergeCell ref="B7:E7"/>
    <mergeCell ref="B8:E8"/>
    <mergeCell ref="B9:E9"/>
    <mergeCell ref="B10:E10"/>
    <mergeCell ref="J15:J20"/>
    <mergeCell ref="K15:K20"/>
    <mergeCell ref="L15:L20"/>
    <mergeCell ref="B15:B20"/>
    <mergeCell ref="C15:C20"/>
    <mergeCell ref="D15:D20"/>
  </mergeCells>
  <phoneticPr fontId="24" type="noConversion"/>
  <pageMargins left="0.23622047244094491" right="0.23622047244094491" top="0.74803149606299213" bottom="0.74803149606299213" header="0.31496062992125984" footer="0.31496062992125984"/>
  <pageSetup paperSize="9" scale="41"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76" operator="equal" id="{6BBB2207-A368-473A-A81C-3E0E5ADC9062}">
            <xm:f>'Tabella valutazione rischi'!$E$9</xm:f>
            <x14:dxf>
              <fill>
                <patternFill>
                  <bgColor rgb="FFFF0000"/>
                </patternFill>
              </fill>
            </x14:dxf>
          </x14:cfRule>
          <x14:cfRule type="cellIs" priority="277" operator="equal" id="{CC688B25-39B0-44D8-8EE0-873214C493B5}">
            <xm:f>'Tabella valutazione rischi'!$E$8</xm:f>
            <x14:dxf>
              <fill>
                <patternFill>
                  <bgColor rgb="FFFFC000"/>
                </patternFill>
              </fill>
            </x14:dxf>
          </x14:cfRule>
          <x14:cfRule type="cellIs" priority="278" operator="equal" id="{87A6390F-0353-482B-A266-44955AFF50BB}">
            <xm:f>'Tabella valutazione rischi'!$E$7</xm:f>
            <x14:dxf>
              <fill>
                <patternFill>
                  <bgColor rgb="FFFFFF00"/>
                </patternFill>
              </fill>
            </x14:dxf>
          </x14:cfRule>
          <x14:cfRule type="cellIs" priority="279" operator="equal" id="{7DCDE6C1-9EF7-440C-B0B3-90B8E750E4D7}">
            <xm:f>'Tabella valutazione rischi'!$E$6</xm:f>
            <x14:dxf>
              <fill>
                <patternFill>
                  <bgColor rgb="FF00B050"/>
                </patternFill>
              </fill>
            </x14:dxf>
          </x14:cfRule>
          <x14:cfRule type="cellIs" priority="280" operator="equal" id="{BBD53414-DF98-4E72-AF19-3E75950107FD}">
            <xm:f>'Tabella valutazione rischi'!$E$5</xm:f>
            <x14:dxf>
              <fill>
                <patternFill>
                  <bgColor theme="0"/>
                </patternFill>
              </fill>
            </x14:dxf>
          </x14:cfRule>
          <xm:sqref>D25 N23:N24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9"/>
  <sheetViews>
    <sheetView showGridLines="0" topLeftCell="A15" zoomScale="70" zoomScaleNormal="70" workbookViewId="0">
      <selection activeCell="S15" sqref="S15"/>
    </sheetView>
  </sheetViews>
  <sheetFormatPr defaultColWidth="9.140625" defaultRowHeight="15" x14ac:dyDescent="0.25"/>
  <cols>
    <col min="1" max="1" width="4.42578125" style="1" customWidth="1"/>
    <col min="2" max="2" width="26" style="1" customWidth="1"/>
    <col min="3" max="3" width="23" style="1" customWidth="1"/>
    <col min="4" max="4" width="17.7109375" style="1" customWidth="1"/>
    <col min="5" max="5" width="19.5703125" style="1" bestFit="1" customWidth="1"/>
    <col min="6" max="6" width="67.7109375" style="1" bestFit="1" customWidth="1"/>
    <col min="7" max="7" width="11" style="1" bestFit="1" customWidth="1"/>
    <col min="8" max="9" width="10.28515625" style="1" bestFit="1" customWidth="1"/>
    <col min="10" max="10" width="20.5703125" style="1" bestFit="1" customWidth="1"/>
    <col min="11" max="11" width="13.42578125" style="1" bestFit="1" customWidth="1"/>
    <col min="12" max="12" width="16.42578125" style="1" bestFit="1" customWidth="1"/>
    <col min="13" max="13" width="11" style="1" bestFit="1" customWidth="1"/>
    <col min="14" max="14" width="17.42578125" style="1" bestFit="1" customWidth="1"/>
    <col min="15" max="16" width="20.7109375" style="1" customWidth="1"/>
    <col min="17" max="17" width="21.7109375" style="1" customWidth="1"/>
    <col min="18" max="18" width="13.140625" style="1" customWidth="1"/>
    <col min="19" max="16384" width="9.140625" style="1"/>
  </cols>
  <sheetData>
    <row r="1" spans="1:17" ht="23.25" x14ac:dyDescent="0.35">
      <c r="C1" s="198" t="s">
        <v>263</v>
      </c>
      <c r="D1" s="198"/>
      <c r="E1" s="198"/>
      <c r="F1" s="198"/>
      <c r="G1" s="198"/>
      <c r="H1" s="198"/>
      <c r="I1" s="198"/>
      <c r="J1" s="198"/>
      <c r="K1" s="198"/>
      <c r="L1" s="198"/>
      <c r="M1" s="198"/>
      <c r="N1" s="198"/>
      <c r="O1" s="198"/>
      <c r="P1" s="198"/>
    </row>
    <row r="4" spans="1:17" ht="18.75" x14ac:dyDescent="0.3">
      <c r="B4" s="213" t="s">
        <v>12</v>
      </c>
      <c r="C4" s="213"/>
      <c r="D4" s="213"/>
      <c r="E4" s="213"/>
    </row>
    <row r="5" spans="1:17" ht="18.75" x14ac:dyDescent="0.25">
      <c r="B5" s="43" t="s">
        <v>16</v>
      </c>
      <c r="C5" s="44"/>
      <c r="D5" s="44"/>
      <c r="E5" s="45"/>
    </row>
    <row r="6" spans="1:17" ht="18.75" x14ac:dyDescent="0.25">
      <c r="B6" s="43" t="s">
        <v>17</v>
      </c>
      <c r="C6" s="44"/>
      <c r="D6" s="44"/>
      <c r="E6" s="45"/>
    </row>
    <row r="7" spans="1:17" ht="18.75" x14ac:dyDescent="0.25">
      <c r="B7" s="43" t="s">
        <v>18</v>
      </c>
      <c r="C7" s="44"/>
      <c r="D7" s="44"/>
      <c r="E7" s="45"/>
    </row>
    <row r="8" spans="1:17" ht="18.75" x14ac:dyDescent="0.25">
      <c r="B8" s="43" t="s">
        <v>19</v>
      </c>
      <c r="C8" s="44"/>
      <c r="D8" s="44"/>
      <c r="E8" s="45"/>
    </row>
    <row r="9" spans="1:17" ht="18.75" x14ac:dyDescent="0.25">
      <c r="B9" s="43" t="s">
        <v>20</v>
      </c>
      <c r="C9" s="44"/>
      <c r="D9" s="44"/>
      <c r="E9" s="45"/>
    </row>
    <row r="10" spans="1:17" ht="18.75" x14ac:dyDescent="0.25">
      <c r="B10" s="43" t="s">
        <v>21</v>
      </c>
      <c r="C10" s="44"/>
      <c r="D10" s="44"/>
      <c r="E10" s="45"/>
    </row>
    <row r="14" spans="1:17" s="17" customFormat="1" ht="38.85" customHeight="1" x14ac:dyDescent="0.3">
      <c r="A14" s="212" t="e" cm="1">
        <f t="array" ref="A14">A14:O18Mappatura dei servizi/processi aziendali</f>
        <v>#NAME?</v>
      </c>
      <c r="B14" s="212"/>
      <c r="C14" s="212"/>
      <c r="D14" s="212"/>
      <c r="E14" s="212"/>
      <c r="F14" s="38" t="s">
        <v>41</v>
      </c>
      <c r="G14" s="206" t="s">
        <v>428</v>
      </c>
      <c r="H14" s="207"/>
      <c r="I14" s="208"/>
      <c r="J14" s="103" t="s">
        <v>427</v>
      </c>
      <c r="K14" s="179" t="s">
        <v>42</v>
      </c>
      <c r="L14" s="179"/>
      <c r="M14" s="179"/>
      <c r="N14" s="179"/>
      <c r="O14" s="179"/>
      <c r="P14" s="179" t="s">
        <v>429</v>
      </c>
      <c r="Q14" s="179"/>
    </row>
    <row r="15" spans="1:17" s="4" customFormat="1" ht="75" x14ac:dyDescent="0.25">
      <c r="A15" s="39" t="s">
        <v>0</v>
      </c>
      <c r="B15" s="39" t="s">
        <v>38</v>
      </c>
      <c r="C15" s="39" t="s">
        <v>10</v>
      </c>
      <c r="D15" s="39" t="s">
        <v>252</v>
      </c>
      <c r="E15" s="39" t="s">
        <v>11</v>
      </c>
      <c r="F15" s="39" t="s">
        <v>9</v>
      </c>
      <c r="G15" s="39">
        <v>1</v>
      </c>
      <c r="H15" s="39">
        <v>2</v>
      </c>
      <c r="I15" s="39">
        <v>3</v>
      </c>
      <c r="J15" s="39" t="s">
        <v>427</v>
      </c>
      <c r="K15" s="107" t="s">
        <v>1</v>
      </c>
      <c r="L15" s="108" t="s">
        <v>416</v>
      </c>
      <c r="M15" s="109" t="s">
        <v>430</v>
      </c>
      <c r="N15" s="39" t="s">
        <v>431</v>
      </c>
      <c r="O15" s="39" t="s">
        <v>23</v>
      </c>
      <c r="P15" s="39" t="s">
        <v>432</v>
      </c>
      <c r="Q15" s="39" t="s">
        <v>433</v>
      </c>
    </row>
    <row r="16" spans="1:17" ht="257.25" customHeight="1" x14ac:dyDescent="0.25">
      <c r="A16" s="40">
        <v>1</v>
      </c>
      <c r="B16" s="66" t="s">
        <v>340</v>
      </c>
      <c r="C16" s="76" t="s">
        <v>339</v>
      </c>
      <c r="D16" s="76" t="s">
        <v>300</v>
      </c>
      <c r="E16" s="76" t="s">
        <v>373</v>
      </c>
      <c r="F16" s="42" t="s">
        <v>318</v>
      </c>
      <c r="G16" s="56"/>
      <c r="H16" s="56"/>
      <c r="I16" s="56"/>
      <c r="J16" s="11" t="s">
        <v>662</v>
      </c>
      <c r="K16" s="136">
        <f>C36</f>
        <v>3</v>
      </c>
      <c r="L16" s="136">
        <f>C42</f>
        <v>0.75</v>
      </c>
      <c r="M16" s="136">
        <f>C49</f>
        <v>3</v>
      </c>
      <c r="N16" s="136">
        <f>K16*(1-L16)*M16</f>
        <v>2.25</v>
      </c>
      <c r="O16" s="135" t="s">
        <v>5</v>
      </c>
      <c r="P16" s="56"/>
      <c r="Q16" s="56"/>
    </row>
    <row r="17" spans="1:17" ht="235.5" customHeight="1" x14ac:dyDescent="0.25">
      <c r="A17" s="40">
        <v>2</v>
      </c>
      <c r="B17" s="41" t="s">
        <v>341</v>
      </c>
      <c r="C17" s="76" t="s">
        <v>339</v>
      </c>
      <c r="D17" s="76" t="s">
        <v>300</v>
      </c>
      <c r="E17" s="76" t="s">
        <v>373</v>
      </c>
      <c r="F17" s="42" t="s">
        <v>318</v>
      </c>
      <c r="G17" s="56"/>
      <c r="H17" s="56"/>
      <c r="I17" s="56"/>
      <c r="J17" s="11" t="s">
        <v>663</v>
      </c>
      <c r="K17" s="136">
        <f>D36</f>
        <v>3</v>
      </c>
      <c r="L17" s="136">
        <f>D42</f>
        <v>0.75</v>
      </c>
      <c r="M17" s="136">
        <f>D49</f>
        <v>3</v>
      </c>
      <c r="N17" s="136">
        <f t="shared" ref="N17:N26" si="0">K17*(1-L17)*M17</f>
        <v>2.25</v>
      </c>
      <c r="O17" s="135" t="s">
        <v>5</v>
      </c>
      <c r="P17" s="56"/>
      <c r="Q17" s="56"/>
    </row>
    <row r="18" spans="1:17" ht="254.25" customHeight="1" x14ac:dyDescent="0.25">
      <c r="A18" s="40">
        <v>3</v>
      </c>
      <c r="B18" s="41" t="s">
        <v>334</v>
      </c>
      <c r="C18" s="40" t="s">
        <v>333</v>
      </c>
      <c r="D18" s="76" t="s">
        <v>300</v>
      </c>
      <c r="E18" s="76" t="s">
        <v>374</v>
      </c>
      <c r="F18" s="42" t="s">
        <v>318</v>
      </c>
      <c r="G18" s="56"/>
      <c r="H18" s="154"/>
      <c r="I18" s="154"/>
      <c r="J18" s="11" t="s">
        <v>651</v>
      </c>
      <c r="K18" s="142">
        <f>E36</f>
        <v>3</v>
      </c>
      <c r="L18" s="142">
        <f>E42</f>
        <v>0.75</v>
      </c>
      <c r="M18" s="142">
        <f>E49</f>
        <v>3</v>
      </c>
      <c r="N18" s="136">
        <f t="shared" si="0"/>
        <v>2.25</v>
      </c>
      <c r="O18" s="135" t="s">
        <v>5</v>
      </c>
      <c r="P18" s="154"/>
      <c r="Q18" s="154"/>
    </row>
    <row r="19" spans="1:17" ht="247.5" customHeight="1" x14ac:dyDescent="0.25">
      <c r="A19" s="40">
        <v>4</v>
      </c>
      <c r="B19" s="41" t="s">
        <v>375</v>
      </c>
      <c r="C19" s="40" t="s">
        <v>333</v>
      </c>
      <c r="D19" s="76" t="s">
        <v>300</v>
      </c>
      <c r="E19" s="76" t="s">
        <v>374</v>
      </c>
      <c r="F19" s="42" t="s">
        <v>319</v>
      </c>
      <c r="G19" s="154"/>
      <c r="H19" s="154"/>
      <c r="I19" s="154"/>
      <c r="J19" s="11" t="s">
        <v>652</v>
      </c>
      <c r="K19" s="142">
        <f>F36</f>
        <v>3</v>
      </c>
      <c r="L19" s="142">
        <f>F42</f>
        <v>0.75</v>
      </c>
      <c r="M19" s="142">
        <f>F49</f>
        <v>3</v>
      </c>
      <c r="N19" s="136">
        <f t="shared" si="0"/>
        <v>2.25</v>
      </c>
      <c r="O19" s="135" t="s">
        <v>5</v>
      </c>
      <c r="P19" s="154"/>
      <c r="Q19" s="154"/>
    </row>
    <row r="20" spans="1:17" ht="239.25" customHeight="1" x14ac:dyDescent="0.25">
      <c r="A20" s="40">
        <v>5</v>
      </c>
      <c r="B20" s="124" t="s">
        <v>337</v>
      </c>
      <c r="C20" s="40" t="s">
        <v>333</v>
      </c>
      <c r="D20" s="76" t="s">
        <v>300</v>
      </c>
      <c r="E20" s="76" t="s">
        <v>374</v>
      </c>
      <c r="F20" s="42" t="s">
        <v>319</v>
      </c>
      <c r="G20" s="154"/>
      <c r="H20" s="154"/>
      <c r="I20" s="154"/>
      <c r="J20" s="125" t="s">
        <v>673</v>
      </c>
      <c r="K20" s="142">
        <f>G36</f>
        <v>4</v>
      </c>
      <c r="L20" s="142">
        <f>G42</f>
        <v>0.75</v>
      </c>
      <c r="M20" s="142">
        <f>G49</f>
        <v>2.6666666666666665</v>
      </c>
      <c r="N20" s="136">
        <f t="shared" si="0"/>
        <v>2.6666666666666665</v>
      </c>
      <c r="O20" s="135" t="s">
        <v>5</v>
      </c>
      <c r="P20" s="154"/>
      <c r="Q20" s="154"/>
    </row>
    <row r="21" spans="1:17" ht="230.25" customHeight="1" x14ac:dyDescent="0.25">
      <c r="A21" s="40">
        <v>6</v>
      </c>
      <c r="B21" s="41" t="s">
        <v>650</v>
      </c>
      <c r="C21" s="76" t="s">
        <v>332</v>
      </c>
      <c r="D21" s="76" t="s">
        <v>300</v>
      </c>
      <c r="E21" s="76" t="s">
        <v>376</v>
      </c>
      <c r="F21" s="67" t="s">
        <v>294</v>
      </c>
      <c r="G21" s="156"/>
      <c r="H21" s="156"/>
      <c r="I21" s="156"/>
      <c r="J21" s="151" t="s">
        <v>653</v>
      </c>
      <c r="K21" s="152">
        <f>H36</f>
        <v>3</v>
      </c>
      <c r="L21" s="152">
        <f>H42</f>
        <v>0.75</v>
      </c>
      <c r="M21" s="152">
        <f>H49</f>
        <v>2.6666666666666665</v>
      </c>
      <c r="N21" s="136">
        <f t="shared" si="0"/>
        <v>2</v>
      </c>
      <c r="O21" s="135" t="s">
        <v>5</v>
      </c>
      <c r="P21" s="156"/>
      <c r="Q21" s="156"/>
    </row>
    <row r="22" spans="1:17" ht="222" customHeight="1" x14ac:dyDescent="0.25">
      <c r="A22" s="40">
        <v>7</v>
      </c>
      <c r="B22" s="41" t="s">
        <v>624</v>
      </c>
      <c r="C22" s="40" t="s">
        <v>332</v>
      </c>
      <c r="D22" s="76" t="s">
        <v>300</v>
      </c>
      <c r="E22" s="76" t="s">
        <v>376</v>
      </c>
      <c r="F22" s="67" t="s">
        <v>294</v>
      </c>
      <c r="G22" s="154"/>
      <c r="H22" s="154"/>
      <c r="I22" s="154"/>
      <c r="J22" s="125" t="s">
        <v>632</v>
      </c>
      <c r="K22" s="142">
        <f>I36</f>
        <v>4</v>
      </c>
      <c r="L22" s="142">
        <f>I42</f>
        <v>0.75</v>
      </c>
      <c r="M22" s="142">
        <f>I49</f>
        <v>2.6666666666666665</v>
      </c>
      <c r="N22" s="136">
        <f t="shared" si="0"/>
        <v>2.6666666666666665</v>
      </c>
      <c r="O22" s="135" t="s">
        <v>5</v>
      </c>
      <c r="P22" s="154"/>
      <c r="Q22" s="154"/>
    </row>
    <row r="23" spans="1:17" ht="200.25" customHeight="1" x14ac:dyDescent="0.25">
      <c r="A23" s="40">
        <v>8</v>
      </c>
      <c r="B23" s="41" t="s">
        <v>160</v>
      </c>
      <c r="C23" s="40" t="s">
        <v>323</v>
      </c>
      <c r="D23" s="40" t="s">
        <v>300</v>
      </c>
      <c r="E23" s="40" t="s">
        <v>377</v>
      </c>
      <c r="F23" s="42" t="s">
        <v>282</v>
      </c>
      <c r="G23" s="154"/>
      <c r="H23" s="154"/>
      <c r="I23" s="154"/>
      <c r="J23" s="125" t="s">
        <v>631</v>
      </c>
      <c r="K23" s="142">
        <f>J36</f>
        <v>4</v>
      </c>
      <c r="L23" s="142">
        <f>J42</f>
        <v>0.75</v>
      </c>
      <c r="M23" s="142">
        <f>J49</f>
        <v>2.6666666666666665</v>
      </c>
      <c r="N23" s="136">
        <f t="shared" si="0"/>
        <v>2.6666666666666665</v>
      </c>
      <c r="O23" s="135" t="s">
        <v>5</v>
      </c>
      <c r="P23" s="154"/>
      <c r="Q23" s="154"/>
    </row>
    <row r="24" spans="1:17" ht="255.75" customHeight="1" x14ac:dyDescent="0.25">
      <c r="A24" s="40">
        <v>9</v>
      </c>
      <c r="B24" s="41" t="s">
        <v>324</v>
      </c>
      <c r="C24" s="40" t="s">
        <v>327</v>
      </c>
      <c r="D24" s="40" t="s">
        <v>300</v>
      </c>
      <c r="E24" s="40" t="s">
        <v>377</v>
      </c>
      <c r="F24" s="42" t="s">
        <v>293</v>
      </c>
      <c r="G24" s="154"/>
      <c r="H24" s="154"/>
      <c r="I24" s="154"/>
      <c r="J24" s="125" t="s">
        <v>661</v>
      </c>
      <c r="K24" s="142">
        <f>K36</f>
        <v>4</v>
      </c>
      <c r="L24" s="142">
        <f>K42</f>
        <v>0.75</v>
      </c>
      <c r="M24" s="142">
        <f>K49</f>
        <v>2.6666666666666665</v>
      </c>
      <c r="N24" s="136">
        <f t="shared" si="0"/>
        <v>2.6666666666666665</v>
      </c>
      <c r="O24" s="135" t="s">
        <v>5</v>
      </c>
      <c r="P24" s="154"/>
      <c r="Q24" s="154"/>
    </row>
    <row r="25" spans="1:17" ht="216" customHeight="1" x14ac:dyDescent="0.25">
      <c r="A25" s="40">
        <v>10</v>
      </c>
      <c r="B25" s="41" t="s">
        <v>325</v>
      </c>
      <c r="C25" s="40" t="s">
        <v>323</v>
      </c>
      <c r="D25" s="40" t="s">
        <v>300</v>
      </c>
      <c r="E25" s="40" t="s">
        <v>377</v>
      </c>
      <c r="F25" s="67" t="s">
        <v>294</v>
      </c>
      <c r="G25" s="154"/>
      <c r="H25" s="154"/>
      <c r="I25" s="154"/>
      <c r="J25" s="11" t="s">
        <v>654</v>
      </c>
      <c r="K25" s="142">
        <f>L36</f>
        <v>4</v>
      </c>
      <c r="L25" s="142">
        <f>L42</f>
        <v>0.75</v>
      </c>
      <c r="M25" s="142">
        <f>L49</f>
        <v>2.6666666666666665</v>
      </c>
      <c r="N25" s="136">
        <f t="shared" si="0"/>
        <v>2.6666666666666665</v>
      </c>
      <c r="O25" s="135" t="s">
        <v>5</v>
      </c>
      <c r="P25" s="154"/>
      <c r="Q25" s="154"/>
    </row>
    <row r="26" spans="1:17" ht="210.75" customHeight="1" x14ac:dyDescent="0.25">
      <c r="A26" s="40">
        <v>11</v>
      </c>
      <c r="B26" s="41" t="s">
        <v>329</v>
      </c>
      <c r="C26" s="40" t="s">
        <v>323</v>
      </c>
      <c r="D26" s="40" t="s">
        <v>300</v>
      </c>
      <c r="E26" s="40" t="s">
        <v>377</v>
      </c>
      <c r="F26" s="144" t="s">
        <v>294</v>
      </c>
      <c r="G26" s="154"/>
      <c r="H26" s="154"/>
      <c r="I26" s="154"/>
      <c r="J26" s="11" t="s">
        <v>655</v>
      </c>
      <c r="K26" s="142">
        <f>M36</f>
        <v>4</v>
      </c>
      <c r="L26" s="142">
        <f>M42</f>
        <v>0.75</v>
      </c>
      <c r="M26" s="142">
        <f>M49</f>
        <v>2.6666666666666665</v>
      </c>
      <c r="N26" s="136">
        <f t="shared" si="0"/>
        <v>2.6666666666666665</v>
      </c>
      <c r="O26" s="135" t="s">
        <v>5</v>
      </c>
      <c r="P26" s="154"/>
      <c r="Q26" s="154"/>
    </row>
    <row r="27" spans="1:17" ht="210.75" customHeight="1" x14ac:dyDescent="0.25">
      <c r="A27" s="77"/>
      <c r="B27" s="81"/>
      <c r="C27" s="77"/>
      <c r="D27" s="77"/>
      <c r="E27" s="77"/>
      <c r="F27" s="167"/>
      <c r="J27" s="15"/>
      <c r="K27" s="166"/>
      <c r="L27" s="166"/>
      <c r="M27" s="166"/>
      <c r="N27" s="166"/>
      <c r="O27" s="72"/>
    </row>
    <row r="28" spans="1:17" ht="32.85" customHeight="1" x14ac:dyDescent="0.25">
      <c r="B28" s="219"/>
      <c r="C28" s="219"/>
      <c r="D28" s="219"/>
      <c r="E28" s="219"/>
      <c r="F28" s="219"/>
      <c r="G28" s="219"/>
      <c r="H28" s="219"/>
      <c r="I28" s="219"/>
      <c r="J28" s="219"/>
    </row>
    <row r="29" spans="1:17" ht="18.75" x14ac:dyDescent="0.25">
      <c r="B29" s="186" t="s">
        <v>408</v>
      </c>
      <c r="C29" s="187"/>
      <c r="D29" s="15"/>
      <c r="E29" s="15"/>
    </row>
    <row r="30" spans="1:17" ht="30" x14ac:dyDescent="0.25">
      <c r="B30" s="20" t="s">
        <v>409</v>
      </c>
      <c r="C30" s="20" t="s">
        <v>410</v>
      </c>
      <c r="D30" s="20" t="s">
        <v>422</v>
      </c>
      <c r="E30" s="20" t="s">
        <v>423</v>
      </c>
      <c r="F30" s="20" t="s">
        <v>424</v>
      </c>
      <c r="G30" s="20" t="s">
        <v>622</v>
      </c>
      <c r="H30" s="20" t="s">
        <v>625</v>
      </c>
      <c r="I30" s="20" t="s">
        <v>626</v>
      </c>
      <c r="J30" s="20" t="s">
        <v>627</v>
      </c>
      <c r="K30" s="20" t="s">
        <v>628</v>
      </c>
      <c r="L30" s="20" t="s">
        <v>629</v>
      </c>
      <c r="M30" s="20" t="s">
        <v>630</v>
      </c>
      <c r="N30" s="72"/>
      <c r="O30" s="72"/>
      <c r="P30" s="72"/>
    </row>
    <row r="31" spans="1:17" x14ac:dyDescent="0.25">
      <c r="B31" s="94" t="s">
        <v>411</v>
      </c>
      <c r="C31" s="95">
        <v>1</v>
      </c>
      <c r="D31" s="95">
        <v>1</v>
      </c>
      <c r="E31" s="95">
        <v>1</v>
      </c>
      <c r="F31" s="95">
        <v>1</v>
      </c>
      <c r="G31" s="95">
        <v>1</v>
      </c>
      <c r="H31" s="95">
        <v>1</v>
      </c>
      <c r="I31" s="95">
        <v>1</v>
      </c>
      <c r="J31" s="153">
        <v>1</v>
      </c>
      <c r="K31" s="95">
        <v>1</v>
      </c>
      <c r="L31" s="150">
        <v>1</v>
      </c>
      <c r="M31" s="95">
        <v>1</v>
      </c>
      <c r="N31" s="160"/>
      <c r="O31" s="160"/>
      <c r="P31" s="160"/>
    </row>
    <row r="32" spans="1:17" x14ac:dyDescent="0.25">
      <c r="B32" s="94" t="s">
        <v>412</v>
      </c>
      <c r="C32" s="95">
        <v>1</v>
      </c>
      <c r="D32" s="95">
        <v>1</v>
      </c>
      <c r="E32" s="95">
        <v>1</v>
      </c>
      <c r="F32" s="95">
        <v>1</v>
      </c>
      <c r="G32" s="95">
        <v>1</v>
      </c>
      <c r="H32" s="95">
        <v>1</v>
      </c>
      <c r="I32" s="95">
        <v>1</v>
      </c>
      <c r="J32" s="153">
        <v>1</v>
      </c>
      <c r="K32" s="95">
        <v>1</v>
      </c>
      <c r="L32" s="95">
        <v>1</v>
      </c>
      <c r="M32" s="95">
        <v>1</v>
      </c>
      <c r="N32" s="160"/>
      <c r="O32" s="160"/>
      <c r="P32" s="160"/>
    </row>
    <row r="33" spans="2:16" ht="30" x14ac:dyDescent="0.25">
      <c r="B33" s="94" t="s">
        <v>413</v>
      </c>
      <c r="C33" s="95">
        <v>3</v>
      </c>
      <c r="D33" s="95">
        <v>3</v>
      </c>
      <c r="E33" s="95">
        <v>3</v>
      </c>
      <c r="F33" s="95">
        <v>3</v>
      </c>
      <c r="G33" s="95">
        <v>3</v>
      </c>
      <c r="H33" s="95">
        <v>3</v>
      </c>
      <c r="I33" s="95">
        <v>3</v>
      </c>
      <c r="J33" s="153">
        <v>4</v>
      </c>
      <c r="K33" s="95">
        <v>4</v>
      </c>
      <c r="L33" s="95">
        <v>4</v>
      </c>
      <c r="M33" s="95">
        <v>4</v>
      </c>
      <c r="N33" s="160"/>
      <c r="O33" s="160"/>
      <c r="P33" s="160"/>
    </row>
    <row r="34" spans="2:16" ht="30" x14ac:dyDescent="0.25">
      <c r="B34" s="94" t="s">
        <v>414</v>
      </c>
      <c r="C34" s="95">
        <v>2</v>
      </c>
      <c r="D34" s="95">
        <v>2</v>
      </c>
      <c r="E34" s="95">
        <v>1</v>
      </c>
      <c r="F34" s="95">
        <v>2</v>
      </c>
      <c r="G34" s="95">
        <v>2</v>
      </c>
      <c r="H34" s="95">
        <v>2</v>
      </c>
      <c r="I34" s="95">
        <v>2</v>
      </c>
      <c r="J34" s="153">
        <v>2</v>
      </c>
      <c r="K34" s="95">
        <v>2</v>
      </c>
      <c r="L34" s="95">
        <v>2</v>
      </c>
      <c r="M34" s="95">
        <v>2</v>
      </c>
      <c r="N34" s="160"/>
      <c r="O34" s="160"/>
      <c r="P34" s="160"/>
    </row>
    <row r="35" spans="2:16" x14ac:dyDescent="0.25">
      <c r="B35" s="94" t="s">
        <v>415</v>
      </c>
      <c r="C35" s="95">
        <v>2</v>
      </c>
      <c r="D35" s="95">
        <v>2</v>
      </c>
      <c r="E35" s="95">
        <v>2</v>
      </c>
      <c r="F35" s="95">
        <v>2</v>
      </c>
      <c r="G35" s="95">
        <v>4</v>
      </c>
      <c r="H35" s="95">
        <v>2</v>
      </c>
      <c r="I35" s="95">
        <v>4</v>
      </c>
      <c r="J35" s="153">
        <v>3</v>
      </c>
      <c r="K35" s="153">
        <v>3</v>
      </c>
      <c r="L35" s="153">
        <v>3</v>
      </c>
      <c r="M35" s="153">
        <v>3</v>
      </c>
      <c r="N35" s="160"/>
      <c r="O35" s="160"/>
      <c r="P35" s="160"/>
    </row>
    <row r="36" spans="2:16" ht="15.75" x14ac:dyDescent="0.25">
      <c r="B36" s="96" t="s">
        <v>61</v>
      </c>
      <c r="C36" s="97">
        <f>MAX(C31:C35)</f>
        <v>3</v>
      </c>
      <c r="D36" s="97">
        <f t="shared" ref="D36:F36" si="1">MAX(D31:D35)</f>
        <v>3</v>
      </c>
      <c r="E36" s="97">
        <f t="shared" si="1"/>
        <v>3</v>
      </c>
      <c r="F36" s="97">
        <f t="shared" si="1"/>
        <v>3</v>
      </c>
      <c r="G36" s="97">
        <f t="shared" ref="G36:M36" si="2">MAX(G31:G35)</f>
        <v>4</v>
      </c>
      <c r="H36" s="97">
        <f t="shared" si="2"/>
        <v>3</v>
      </c>
      <c r="I36" s="97">
        <f t="shared" si="2"/>
        <v>4</v>
      </c>
      <c r="J36" s="97">
        <f t="shared" si="2"/>
        <v>4</v>
      </c>
      <c r="K36" s="97">
        <f t="shared" si="2"/>
        <v>4</v>
      </c>
      <c r="L36" s="97">
        <f t="shared" si="2"/>
        <v>4</v>
      </c>
      <c r="M36" s="97">
        <f t="shared" si="2"/>
        <v>4</v>
      </c>
      <c r="N36" s="161"/>
      <c r="O36" s="161"/>
      <c r="P36" s="161"/>
    </row>
    <row r="38" spans="2:16" ht="18.75" x14ac:dyDescent="0.25">
      <c r="B38" s="188" t="s">
        <v>416</v>
      </c>
      <c r="C38" s="188"/>
    </row>
    <row r="39" spans="2:16" ht="30" x14ac:dyDescent="0.25">
      <c r="B39" s="20" t="s">
        <v>409</v>
      </c>
      <c r="C39" s="20" t="s">
        <v>410</v>
      </c>
      <c r="D39" s="20" t="s">
        <v>422</v>
      </c>
      <c r="E39" s="20" t="s">
        <v>423</v>
      </c>
      <c r="F39" s="20" t="s">
        <v>424</v>
      </c>
      <c r="G39" s="20" t="s">
        <v>622</v>
      </c>
      <c r="H39" s="20" t="s">
        <v>625</v>
      </c>
      <c r="I39" s="20" t="s">
        <v>626</v>
      </c>
      <c r="J39" s="20" t="s">
        <v>627</v>
      </c>
      <c r="K39" s="20" t="s">
        <v>628</v>
      </c>
      <c r="L39" s="20" t="s">
        <v>629</v>
      </c>
      <c r="M39" s="20" t="s">
        <v>630</v>
      </c>
      <c r="N39" s="72"/>
      <c r="O39" s="72"/>
      <c r="P39" s="72"/>
    </row>
    <row r="40" spans="2:16" x14ac:dyDescent="0.25">
      <c r="B40" s="94" t="s">
        <v>417</v>
      </c>
      <c r="C40" s="98">
        <v>0.75</v>
      </c>
      <c r="D40" s="98">
        <v>0.75</v>
      </c>
      <c r="E40" s="98">
        <v>0.75</v>
      </c>
      <c r="F40" s="98">
        <v>0.75</v>
      </c>
      <c r="G40" s="98">
        <v>0.75</v>
      </c>
      <c r="H40" s="148">
        <v>0.75</v>
      </c>
      <c r="I40" s="148">
        <v>0.75</v>
      </c>
      <c r="J40" s="148">
        <v>0.75</v>
      </c>
      <c r="K40" s="148">
        <v>0.75</v>
      </c>
      <c r="L40" s="148">
        <v>0.75</v>
      </c>
      <c r="M40" s="148">
        <v>0.75</v>
      </c>
      <c r="N40" s="149"/>
      <c r="O40" s="149"/>
      <c r="P40" s="149"/>
    </row>
    <row r="41" spans="2:16" x14ac:dyDescent="0.25">
      <c r="B41" s="99" t="s">
        <v>418</v>
      </c>
      <c r="C41" s="100">
        <v>0.75</v>
      </c>
      <c r="D41" s="100">
        <v>0.75</v>
      </c>
      <c r="E41" s="100">
        <v>0.75</v>
      </c>
      <c r="F41" s="100">
        <v>0.75</v>
      </c>
      <c r="G41" s="100">
        <v>0.75</v>
      </c>
      <c r="H41" s="157">
        <v>0.75</v>
      </c>
      <c r="I41" s="157">
        <v>0.75</v>
      </c>
      <c r="J41" s="157">
        <v>0.75</v>
      </c>
      <c r="K41" s="157">
        <v>0.75</v>
      </c>
      <c r="L41" s="157">
        <v>0.75</v>
      </c>
      <c r="M41" s="157">
        <v>0.75</v>
      </c>
      <c r="N41" s="162"/>
      <c r="O41" s="162"/>
      <c r="P41" s="162"/>
    </row>
    <row r="42" spans="2:16" ht="31.5" x14ac:dyDescent="0.25">
      <c r="B42" s="21" t="s">
        <v>419</v>
      </c>
      <c r="C42" s="101">
        <f t="shared" ref="C42:F42" si="3">AVERAGE(C40:C41)</f>
        <v>0.75</v>
      </c>
      <c r="D42" s="101">
        <f t="shared" si="3"/>
        <v>0.75</v>
      </c>
      <c r="E42" s="101">
        <f t="shared" si="3"/>
        <v>0.75</v>
      </c>
      <c r="F42" s="101">
        <f t="shared" si="3"/>
        <v>0.75</v>
      </c>
      <c r="G42" s="101">
        <f t="shared" ref="G42:M42" si="4">AVERAGE(G40:G41)</f>
        <v>0.75</v>
      </c>
      <c r="H42" s="101">
        <f t="shared" si="4"/>
        <v>0.75</v>
      </c>
      <c r="I42" s="101">
        <f t="shared" si="4"/>
        <v>0.75</v>
      </c>
      <c r="J42" s="101">
        <f t="shared" si="4"/>
        <v>0.75</v>
      </c>
      <c r="K42" s="101">
        <f t="shared" si="4"/>
        <v>0.75</v>
      </c>
      <c r="L42" s="101">
        <f t="shared" si="4"/>
        <v>0.75</v>
      </c>
      <c r="M42" s="101">
        <f t="shared" si="4"/>
        <v>0.75</v>
      </c>
      <c r="N42" s="163"/>
      <c r="O42" s="163"/>
      <c r="P42" s="163"/>
    </row>
    <row r="44" spans="2:16" ht="18" customHeight="1" x14ac:dyDescent="0.25">
      <c r="B44" s="189" t="s">
        <v>420</v>
      </c>
      <c r="C44" s="189"/>
    </row>
    <row r="45" spans="2:16" ht="30" x14ac:dyDescent="0.25">
      <c r="B45" s="20" t="s">
        <v>409</v>
      </c>
      <c r="C45" s="20" t="s">
        <v>410</v>
      </c>
      <c r="D45" s="20" t="s">
        <v>422</v>
      </c>
      <c r="E45" s="20" t="s">
        <v>423</v>
      </c>
      <c r="F45" s="20" t="s">
        <v>424</v>
      </c>
      <c r="G45" s="20" t="s">
        <v>622</v>
      </c>
      <c r="H45" s="20" t="s">
        <v>625</v>
      </c>
      <c r="I45" s="20" t="s">
        <v>626</v>
      </c>
      <c r="J45" s="20" t="s">
        <v>627</v>
      </c>
      <c r="K45" s="20" t="s">
        <v>628</v>
      </c>
      <c r="L45" s="20" t="s">
        <v>629</v>
      </c>
      <c r="M45" s="20" t="s">
        <v>630</v>
      </c>
      <c r="N45" s="72"/>
      <c r="O45" s="72"/>
      <c r="P45" s="72"/>
    </row>
    <row r="46" spans="2:16" x14ac:dyDescent="0.25">
      <c r="B46" s="94" t="s">
        <v>63</v>
      </c>
      <c r="C46" s="95">
        <v>3</v>
      </c>
      <c r="D46" s="95">
        <v>3</v>
      </c>
      <c r="E46" s="95">
        <v>3</v>
      </c>
      <c r="F46" s="95">
        <v>3</v>
      </c>
      <c r="G46" s="95">
        <v>2</v>
      </c>
      <c r="H46" s="153">
        <v>2</v>
      </c>
      <c r="I46" s="153">
        <v>2</v>
      </c>
      <c r="J46" s="153">
        <v>2</v>
      </c>
      <c r="K46" s="153">
        <v>2</v>
      </c>
      <c r="L46" s="153">
        <v>2</v>
      </c>
      <c r="M46" s="153">
        <v>2</v>
      </c>
      <c r="N46" s="160"/>
      <c r="O46" s="160"/>
      <c r="P46" s="160"/>
    </row>
    <row r="47" spans="2:16" x14ac:dyDescent="0.25">
      <c r="B47" s="94" t="s">
        <v>64</v>
      </c>
      <c r="C47" s="95">
        <v>2</v>
      </c>
      <c r="D47" s="95">
        <v>2</v>
      </c>
      <c r="E47" s="95">
        <v>2</v>
      </c>
      <c r="F47" s="95">
        <v>2</v>
      </c>
      <c r="G47" s="95">
        <v>2</v>
      </c>
      <c r="H47" s="153">
        <v>2</v>
      </c>
      <c r="I47" s="153">
        <v>2</v>
      </c>
      <c r="J47" s="153">
        <v>2</v>
      </c>
      <c r="K47" s="153">
        <v>2</v>
      </c>
      <c r="L47" s="153">
        <v>2</v>
      </c>
      <c r="M47" s="153">
        <v>2</v>
      </c>
      <c r="N47" s="160"/>
      <c r="O47" s="160"/>
      <c r="P47" s="160"/>
    </row>
    <row r="48" spans="2:16" x14ac:dyDescent="0.25">
      <c r="B48" s="94" t="s">
        <v>65</v>
      </c>
      <c r="C48" s="95">
        <v>4</v>
      </c>
      <c r="D48" s="95">
        <v>4</v>
      </c>
      <c r="E48" s="95">
        <v>4</v>
      </c>
      <c r="F48" s="95">
        <v>4</v>
      </c>
      <c r="G48" s="95">
        <v>4</v>
      </c>
      <c r="H48" s="153">
        <v>4</v>
      </c>
      <c r="I48" s="153">
        <v>4</v>
      </c>
      <c r="J48" s="153">
        <v>4</v>
      </c>
      <c r="K48" s="153">
        <v>4</v>
      </c>
      <c r="L48" s="153">
        <v>4</v>
      </c>
      <c r="M48" s="153">
        <v>4</v>
      </c>
      <c r="N48" s="160"/>
      <c r="O48" s="160"/>
      <c r="P48" s="160"/>
    </row>
    <row r="49" spans="2:16" ht="15.75" x14ac:dyDescent="0.25">
      <c r="B49" s="21" t="s">
        <v>421</v>
      </c>
      <c r="C49" s="102">
        <f t="shared" ref="C49:F49" si="5">AVERAGE(C46:C48)</f>
        <v>3</v>
      </c>
      <c r="D49" s="102">
        <f t="shared" si="5"/>
        <v>3</v>
      </c>
      <c r="E49" s="102">
        <f t="shared" si="5"/>
        <v>3</v>
      </c>
      <c r="F49" s="102">
        <f t="shared" si="5"/>
        <v>3</v>
      </c>
      <c r="G49" s="102">
        <f t="shared" ref="G49:M49" si="6">AVERAGE(G46:G48)</f>
        <v>2.6666666666666665</v>
      </c>
      <c r="H49" s="102">
        <f t="shared" si="6"/>
        <v>2.6666666666666665</v>
      </c>
      <c r="I49" s="102">
        <f t="shared" si="6"/>
        <v>2.6666666666666665</v>
      </c>
      <c r="J49" s="102">
        <f t="shared" si="6"/>
        <v>2.6666666666666665</v>
      </c>
      <c r="K49" s="102">
        <f t="shared" si="6"/>
        <v>2.6666666666666665</v>
      </c>
      <c r="L49" s="102">
        <f t="shared" si="6"/>
        <v>2.6666666666666665</v>
      </c>
      <c r="M49" s="102">
        <f t="shared" si="6"/>
        <v>2.6666666666666665</v>
      </c>
      <c r="N49" s="164"/>
      <c r="O49" s="164"/>
      <c r="P49" s="164"/>
    </row>
  </sheetData>
  <mergeCells count="10">
    <mergeCell ref="B29:C29"/>
    <mergeCell ref="B38:C38"/>
    <mergeCell ref="B44:C44"/>
    <mergeCell ref="P14:Q14"/>
    <mergeCell ref="C1:P1"/>
    <mergeCell ref="B4:E4"/>
    <mergeCell ref="A14:E14"/>
    <mergeCell ref="B28:J28"/>
    <mergeCell ref="G14:I14"/>
    <mergeCell ref="K14:O14"/>
  </mergeCells>
  <phoneticPr fontId="24" type="noConversion"/>
  <pageMargins left="0.23622047244094491" right="0.23622047244094491" top="0.74803149606299213" bottom="0.74803149606299213" header="0.31496062992125984" footer="0.31496062992125984"/>
  <pageSetup paperSize="9" scale="44" fitToHeight="0"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B7C8EA69-0F86-4A76-AB74-A74BFE961BF1}">
            <xm:f>'Tabella valutazione rischi'!$E$9</xm:f>
            <x14:dxf>
              <fill>
                <patternFill>
                  <bgColor rgb="FFFF0000"/>
                </patternFill>
              </fill>
            </x14:dxf>
          </x14:cfRule>
          <x14:cfRule type="cellIs" priority="2" operator="equal" id="{835961E9-244F-4780-89E8-00158D0AF966}">
            <xm:f>'Tabella valutazione rischi'!$E$8</xm:f>
            <x14:dxf>
              <fill>
                <patternFill>
                  <bgColor rgb="FFFFC000"/>
                </patternFill>
              </fill>
            </x14:dxf>
          </x14:cfRule>
          <x14:cfRule type="cellIs" priority="3" operator="equal" id="{428C819E-C034-4989-88CF-0CCF476E3ECC}">
            <xm:f>'Tabella valutazione rischi'!$E$7</xm:f>
            <x14:dxf>
              <fill>
                <patternFill>
                  <bgColor rgb="FFFFFF00"/>
                </patternFill>
              </fill>
            </x14:dxf>
          </x14:cfRule>
          <x14:cfRule type="cellIs" priority="4" operator="equal" id="{5F00C9E2-9430-42E9-B5E7-E46AF013792F}">
            <xm:f>'Tabella valutazione rischi'!$E$6</xm:f>
            <x14:dxf>
              <fill>
                <patternFill>
                  <bgColor rgb="FF00B050"/>
                </patternFill>
              </fill>
            </x14:dxf>
          </x14:cfRule>
          <x14:cfRule type="cellIs" priority="5" operator="equal" id="{99EF8A93-0649-4F31-9C1A-3DFBB5DFB391}">
            <xm:f>'Tabella valutazione rischi'!$E$5</xm:f>
            <x14:dxf>
              <fill>
                <patternFill>
                  <bgColor theme="0"/>
                </patternFill>
              </fill>
            </x14:dxf>
          </x14:cfRule>
          <xm:sqref>D29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3"/>
  <sheetViews>
    <sheetView showGridLines="0" zoomScale="50" zoomScaleNormal="70" workbookViewId="0">
      <selection activeCell="F2" sqref="F1:N1048576"/>
    </sheetView>
  </sheetViews>
  <sheetFormatPr defaultColWidth="9.140625" defaultRowHeight="18.75" x14ac:dyDescent="0.3"/>
  <cols>
    <col min="1" max="1" width="4.42578125" style="46" customWidth="1"/>
    <col min="2" max="2" width="22.85546875" style="46" customWidth="1"/>
    <col min="3" max="3" width="23.42578125" style="46" customWidth="1"/>
    <col min="4" max="4" width="29.140625" style="46" customWidth="1"/>
    <col min="5" max="5" width="29.85546875" style="46" customWidth="1"/>
    <col min="6" max="6" width="57.85546875" style="46" customWidth="1"/>
    <col min="7" max="8" width="18.7109375" style="46" customWidth="1"/>
    <col min="9" max="9" width="14.140625" style="46" customWidth="1"/>
    <col min="10" max="10" width="27.28515625" style="46" bestFit="1" customWidth="1"/>
    <col min="11" max="11" width="13.85546875" style="46" customWidth="1"/>
    <col min="12" max="12" width="20.42578125" style="46" customWidth="1"/>
    <col min="13" max="14" width="19.7109375" style="46" customWidth="1"/>
    <col min="15" max="15" width="14.42578125" style="46" customWidth="1"/>
    <col min="16" max="17" width="17" style="46" bestFit="1" customWidth="1"/>
    <col min="18" max="16384" width="9.140625" style="46"/>
  </cols>
  <sheetData>
    <row r="1" spans="1:17" ht="23.25" x14ac:dyDescent="0.35">
      <c r="C1" s="198" t="s">
        <v>264</v>
      </c>
      <c r="D1" s="198"/>
      <c r="E1" s="198"/>
      <c r="F1" s="198"/>
      <c r="G1" s="198"/>
      <c r="H1" s="198"/>
      <c r="I1" s="198"/>
      <c r="J1" s="198"/>
      <c r="K1" s="198"/>
      <c r="L1" s="198"/>
      <c r="M1" s="198"/>
      <c r="N1" s="198"/>
    </row>
    <row r="4" spans="1:17" x14ac:dyDescent="0.3">
      <c r="B4" s="213" t="s">
        <v>12</v>
      </c>
      <c r="C4" s="213"/>
      <c r="D4" s="213"/>
      <c r="E4" s="213"/>
    </row>
    <row r="5" spans="1:17" x14ac:dyDescent="0.3">
      <c r="B5" s="43" t="s">
        <v>16</v>
      </c>
      <c r="C5" s="44"/>
      <c r="D5" s="44"/>
      <c r="E5" s="45"/>
    </row>
    <row r="6" spans="1:17" x14ac:dyDescent="0.3">
      <c r="B6" s="43" t="s">
        <v>17</v>
      </c>
      <c r="C6" s="44"/>
      <c r="D6" s="44"/>
      <c r="E6" s="45"/>
    </row>
    <row r="7" spans="1:17" x14ac:dyDescent="0.3">
      <c r="B7" s="43" t="s">
        <v>18</v>
      </c>
      <c r="C7" s="44"/>
      <c r="D7" s="44"/>
      <c r="E7" s="45"/>
    </row>
    <row r="8" spans="1:17" x14ac:dyDescent="0.3">
      <c r="B8" s="43" t="s">
        <v>19</v>
      </c>
      <c r="C8" s="44"/>
      <c r="D8" s="44"/>
      <c r="E8" s="45"/>
    </row>
    <row r="9" spans="1:17" x14ac:dyDescent="0.3">
      <c r="B9" s="43" t="s">
        <v>20</v>
      </c>
      <c r="C9" s="44"/>
      <c r="D9" s="44"/>
      <c r="E9" s="45"/>
    </row>
    <row r="10" spans="1:17" x14ac:dyDescent="0.3">
      <c r="B10" s="43" t="s">
        <v>21</v>
      </c>
      <c r="C10" s="44"/>
      <c r="D10" s="44"/>
      <c r="E10" s="45"/>
    </row>
    <row r="14" spans="1:17" s="47" customFormat="1" x14ac:dyDescent="0.3">
      <c r="A14" s="212" t="s">
        <v>40</v>
      </c>
      <c r="B14" s="212"/>
      <c r="C14" s="212"/>
      <c r="D14" s="212"/>
      <c r="E14" s="212"/>
      <c r="F14" s="38" t="s">
        <v>41</v>
      </c>
      <c r="G14" s="206" t="s">
        <v>428</v>
      </c>
      <c r="H14" s="207"/>
      <c r="I14" s="208"/>
      <c r="J14" s="103" t="s">
        <v>427</v>
      </c>
      <c r="K14" s="179" t="s">
        <v>42</v>
      </c>
      <c r="L14" s="179"/>
      <c r="M14" s="179"/>
      <c r="N14" s="179"/>
      <c r="O14" s="179"/>
      <c r="P14" s="179" t="s">
        <v>429</v>
      </c>
      <c r="Q14" s="179"/>
    </row>
    <row r="15" spans="1:17" s="48" customFormat="1" ht="56.25" x14ac:dyDescent="0.25">
      <c r="A15" s="39" t="s">
        <v>0</v>
      </c>
      <c r="B15" s="39" t="s">
        <v>38</v>
      </c>
      <c r="C15" s="39" t="s">
        <v>10</v>
      </c>
      <c r="D15" s="39" t="s">
        <v>252</v>
      </c>
      <c r="E15" s="39" t="s">
        <v>11</v>
      </c>
      <c r="F15" s="39" t="s">
        <v>9</v>
      </c>
      <c r="G15" s="39">
        <v>1</v>
      </c>
      <c r="H15" s="39">
        <v>2</v>
      </c>
      <c r="I15" s="39">
        <v>3</v>
      </c>
      <c r="J15" s="39" t="s">
        <v>427</v>
      </c>
      <c r="K15" s="107" t="s">
        <v>1</v>
      </c>
      <c r="L15" s="108" t="s">
        <v>416</v>
      </c>
      <c r="M15" s="109" t="s">
        <v>430</v>
      </c>
      <c r="N15" s="39" t="s">
        <v>431</v>
      </c>
      <c r="O15" s="39" t="s">
        <v>23</v>
      </c>
      <c r="P15" s="39" t="s">
        <v>432</v>
      </c>
      <c r="Q15" s="39" t="s">
        <v>433</v>
      </c>
    </row>
    <row r="16" spans="1:17" ht="135.75" customHeight="1" x14ac:dyDescent="0.3">
      <c r="A16" s="40">
        <v>1</v>
      </c>
      <c r="B16" s="126" t="s">
        <v>337</v>
      </c>
      <c r="C16" s="40" t="s">
        <v>333</v>
      </c>
      <c r="D16" s="40" t="s">
        <v>300</v>
      </c>
      <c r="E16" s="40" t="s">
        <v>374</v>
      </c>
      <c r="F16" s="42" t="s">
        <v>634</v>
      </c>
      <c r="G16" s="141"/>
      <c r="H16" s="141"/>
      <c r="I16" s="141"/>
      <c r="J16" s="61" t="s">
        <v>674</v>
      </c>
      <c r="K16" s="139">
        <f>C30</f>
        <v>4</v>
      </c>
      <c r="L16" s="138">
        <f>C36</f>
        <v>0.75</v>
      </c>
      <c r="M16" s="137">
        <f>C43</f>
        <v>2.6666666666666665</v>
      </c>
      <c r="N16" s="139">
        <f>K16*(1-L16)*M16</f>
        <v>2.6666666666666665</v>
      </c>
      <c r="O16" s="91" t="s">
        <v>5</v>
      </c>
      <c r="P16" s="141"/>
      <c r="Q16" s="141"/>
    </row>
    <row r="17" spans="1:17" ht="150" x14ac:dyDescent="0.3">
      <c r="A17" s="40">
        <v>2</v>
      </c>
      <c r="B17" s="41" t="s">
        <v>650</v>
      </c>
      <c r="C17" s="40" t="s">
        <v>332</v>
      </c>
      <c r="D17" s="76" t="s">
        <v>300</v>
      </c>
      <c r="E17" s="76" t="s">
        <v>376</v>
      </c>
      <c r="F17" s="42" t="s">
        <v>317</v>
      </c>
      <c r="G17" s="141"/>
      <c r="H17" s="141"/>
      <c r="I17" s="141"/>
      <c r="J17" s="61" t="s">
        <v>652</v>
      </c>
      <c r="K17" s="139">
        <f>D30</f>
        <v>3</v>
      </c>
      <c r="L17" s="138">
        <f>D36</f>
        <v>0.75</v>
      </c>
      <c r="M17" s="137">
        <f>D43</f>
        <v>2.6666666666666665</v>
      </c>
      <c r="N17" s="40">
        <f t="shared" ref="N17" si="0">K17*(1-L17)*M17</f>
        <v>2</v>
      </c>
      <c r="O17" s="91" t="s">
        <v>5</v>
      </c>
      <c r="P17" s="141"/>
      <c r="Q17" s="141"/>
    </row>
    <row r="18" spans="1:17" ht="112.5" x14ac:dyDescent="0.3">
      <c r="A18" s="40">
        <v>3</v>
      </c>
      <c r="B18" s="126" t="s">
        <v>331</v>
      </c>
      <c r="C18" s="40" t="s">
        <v>332</v>
      </c>
      <c r="D18" s="76" t="s">
        <v>300</v>
      </c>
      <c r="E18" s="76" t="s">
        <v>376</v>
      </c>
      <c r="F18" s="42" t="s">
        <v>317</v>
      </c>
      <c r="G18" s="141"/>
      <c r="H18" s="141"/>
      <c r="I18" s="141"/>
      <c r="J18" s="61" t="s">
        <v>655</v>
      </c>
      <c r="K18" s="139">
        <f>E30</f>
        <v>3</v>
      </c>
      <c r="L18" s="138">
        <f>E36</f>
        <v>0.75</v>
      </c>
      <c r="M18" s="137">
        <f>E43</f>
        <v>3</v>
      </c>
      <c r="N18" s="40">
        <f t="shared" ref="N18:N21" si="1">K18*(1-L18)*M18</f>
        <v>2.25</v>
      </c>
      <c r="O18" s="91" t="s">
        <v>5</v>
      </c>
      <c r="P18" s="141"/>
      <c r="Q18" s="141"/>
    </row>
    <row r="19" spans="1:17" ht="150" x14ac:dyDescent="0.3">
      <c r="A19" s="40">
        <v>4</v>
      </c>
      <c r="B19" s="126" t="s">
        <v>326</v>
      </c>
      <c r="C19" s="40" t="s">
        <v>327</v>
      </c>
      <c r="D19" s="40" t="s">
        <v>300</v>
      </c>
      <c r="E19" s="40" t="s">
        <v>377</v>
      </c>
      <c r="F19" s="42" t="s">
        <v>634</v>
      </c>
      <c r="G19" s="141"/>
      <c r="H19" s="141"/>
      <c r="I19" s="141"/>
      <c r="J19" s="61" t="s">
        <v>652</v>
      </c>
      <c r="K19" s="139">
        <f>F30</f>
        <v>4</v>
      </c>
      <c r="L19" s="138">
        <f>F36</f>
        <v>0.75</v>
      </c>
      <c r="M19" s="137">
        <f>F43</f>
        <v>2.6666666666666665</v>
      </c>
      <c r="N19" s="139">
        <f t="shared" si="1"/>
        <v>2.6666666666666665</v>
      </c>
      <c r="O19" s="91" t="s">
        <v>5</v>
      </c>
      <c r="P19" s="141"/>
      <c r="Q19" s="141"/>
    </row>
    <row r="20" spans="1:17" ht="256.5" customHeight="1" x14ac:dyDescent="0.3">
      <c r="A20" s="40">
        <v>5</v>
      </c>
      <c r="B20" s="41" t="s">
        <v>370</v>
      </c>
      <c r="C20" s="40" t="s">
        <v>343</v>
      </c>
      <c r="D20" s="40" t="s">
        <v>300</v>
      </c>
      <c r="E20" s="40" t="s">
        <v>379</v>
      </c>
      <c r="F20" s="42" t="s">
        <v>633</v>
      </c>
      <c r="G20" s="141"/>
      <c r="H20" s="141"/>
      <c r="I20" s="141"/>
      <c r="J20" s="61" t="s">
        <v>685</v>
      </c>
      <c r="K20" s="139">
        <f>G29</f>
        <v>3</v>
      </c>
      <c r="L20" s="138">
        <f>G35</f>
        <v>0.75</v>
      </c>
      <c r="M20" s="137">
        <f>G42</f>
        <v>4</v>
      </c>
      <c r="N20" s="139">
        <f t="shared" ref="N20" si="2">K20*(1-L20)*M20</f>
        <v>3</v>
      </c>
      <c r="O20" s="91" t="s">
        <v>5</v>
      </c>
      <c r="P20" s="141"/>
      <c r="Q20" s="141"/>
    </row>
    <row r="21" spans="1:17" ht="284.25" customHeight="1" x14ac:dyDescent="0.3">
      <c r="A21" s="40">
        <v>6</v>
      </c>
      <c r="B21" s="41" t="s">
        <v>667</v>
      </c>
      <c r="C21" s="40" t="s">
        <v>402</v>
      </c>
      <c r="D21" s="40" t="s">
        <v>300</v>
      </c>
      <c r="E21" s="40" t="s">
        <v>668</v>
      </c>
      <c r="F21" s="42" t="s">
        <v>633</v>
      </c>
      <c r="G21" s="141"/>
      <c r="H21" s="141"/>
      <c r="I21" s="141"/>
      <c r="J21" s="61" t="s">
        <v>684</v>
      </c>
      <c r="K21" s="139">
        <f>H30</f>
        <v>3</v>
      </c>
      <c r="L21" s="138">
        <f>H36</f>
        <v>0.75</v>
      </c>
      <c r="M21" s="137">
        <f>H43</f>
        <v>2.6666666666666665</v>
      </c>
      <c r="N21" s="139">
        <f t="shared" si="1"/>
        <v>2</v>
      </c>
      <c r="O21" s="91" t="s">
        <v>5</v>
      </c>
      <c r="P21" s="141"/>
      <c r="Q21" s="141"/>
    </row>
    <row r="22" spans="1:17" x14ac:dyDescent="0.3">
      <c r="A22" s="77"/>
      <c r="B22" s="81"/>
      <c r="C22" s="81"/>
      <c r="D22" s="81"/>
      <c r="E22" s="81"/>
      <c r="F22" s="48"/>
      <c r="G22" s="48"/>
      <c r="H22" s="48"/>
      <c r="I22" s="78"/>
      <c r="J22" s="78"/>
      <c r="K22" s="78"/>
      <c r="L22" s="79"/>
      <c r="M22" s="48"/>
      <c r="N22" s="48"/>
    </row>
    <row r="23" spans="1:17" x14ac:dyDescent="0.3">
      <c r="A23" s="77"/>
      <c r="B23" s="186" t="s">
        <v>408</v>
      </c>
      <c r="C23" s="187"/>
      <c r="D23" s="15"/>
      <c r="E23" s="15"/>
      <c r="F23" s="1"/>
    </row>
    <row r="24" spans="1:17" x14ac:dyDescent="0.3">
      <c r="A24" s="77"/>
      <c r="B24" s="20" t="s">
        <v>409</v>
      </c>
      <c r="C24" s="20" t="s">
        <v>410</v>
      </c>
      <c r="D24" s="20" t="s">
        <v>422</v>
      </c>
      <c r="E24" s="20" t="s">
        <v>423</v>
      </c>
      <c r="F24" s="20" t="s">
        <v>424</v>
      </c>
      <c r="G24" s="20" t="s">
        <v>622</v>
      </c>
      <c r="H24" s="20" t="s">
        <v>625</v>
      </c>
    </row>
    <row r="25" spans="1:17" x14ac:dyDescent="0.3">
      <c r="A25" s="77"/>
      <c r="B25" s="94" t="s">
        <v>411</v>
      </c>
      <c r="C25" s="95">
        <v>1</v>
      </c>
      <c r="D25" s="95">
        <v>1</v>
      </c>
      <c r="E25" s="95">
        <v>1</v>
      </c>
      <c r="F25" s="95">
        <v>1</v>
      </c>
      <c r="G25" s="95">
        <v>1</v>
      </c>
      <c r="H25" s="95">
        <v>1</v>
      </c>
    </row>
    <row r="26" spans="1:17" x14ac:dyDescent="0.3">
      <c r="A26" s="77"/>
      <c r="B26" s="94" t="s">
        <v>412</v>
      </c>
      <c r="C26" s="95">
        <v>1</v>
      </c>
      <c r="D26" s="95">
        <v>1</v>
      </c>
      <c r="E26" s="95">
        <v>1</v>
      </c>
      <c r="F26" s="95">
        <v>1</v>
      </c>
      <c r="G26" s="95">
        <v>1</v>
      </c>
      <c r="H26" s="95">
        <v>1</v>
      </c>
    </row>
    <row r="27" spans="1:17" ht="30" x14ac:dyDescent="0.3">
      <c r="B27" s="94" t="s">
        <v>413</v>
      </c>
      <c r="C27" s="95">
        <v>3</v>
      </c>
      <c r="D27" s="95">
        <v>3</v>
      </c>
      <c r="E27" s="95">
        <v>3</v>
      </c>
      <c r="F27" s="95">
        <v>3</v>
      </c>
      <c r="G27" s="95">
        <v>3</v>
      </c>
      <c r="H27" s="95">
        <v>3</v>
      </c>
    </row>
    <row r="28" spans="1:17" ht="45" x14ac:dyDescent="0.3">
      <c r="B28" s="94" t="s">
        <v>414</v>
      </c>
      <c r="C28" s="95">
        <v>2</v>
      </c>
      <c r="D28" s="95">
        <v>2</v>
      </c>
      <c r="E28" s="95">
        <v>2</v>
      </c>
      <c r="F28" s="95">
        <v>2</v>
      </c>
      <c r="G28" s="95">
        <v>3</v>
      </c>
      <c r="H28" s="95">
        <v>2</v>
      </c>
    </row>
    <row r="29" spans="1:17" x14ac:dyDescent="0.3">
      <c r="B29" s="94" t="s">
        <v>415</v>
      </c>
      <c r="C29" s="95">
        <v>4</v>
      </c>
      <c r="D29" s="95">
        <v>2</v>
      </c>
      <c r="E29" s="95">
        <v>2</v>
      </c>
      <c r="F29" s="95">
        <v>4</v>
      </c>
      <c r="G29" s="95">
        <v>3</v>
      </c>
      <c r="H29" s="95">
        <v>3</v>
      </c>
    </row>
    <row r="30" spans="1:17" ht="27.75" customHeight="1" x14ac:dyDescent="0.3">
      <c r="B30" s="96" t="s">
        <v>61</v>
      </c>
      <c r="C30" s="97">
        <f>MAX(C25:C29)</f>
        <v>4</v>
      </c>
      <c r="D30" s="97">
        <f t="shared" ref="D30:F30" si="3">MAX(D25:D29)</f>
        <v>3</v>
      </c>
      <c r="E30" s="97">
        <f t="shared" si="3"/>
        <v>3</v>
      </c>
      <c r="F30" s="97">
        <f t="shared" si="3"/>
        <v>4</v>
      </c>
      <c r="G30" s="97">
        <f>MAX(G25:G29)</f>
        <v>3</v>
      </c>
      <c r="H30" s="97">
        <f>MAX(H25:H29)</f>
        <v>3</v>
      </c>
    </row>
    <row r="31" spans="1:17" x14ac:dyDescent="0.3">
      <c r="B31" s="1"/>
      <c r="C31" s="1"/>
      <c r="D31" s="1"/>
      <c r="E31" s="1"/>
      <c r="F31" s="1"/>
      <c r="G31" s="1"/>
      <c r="H31" s="1"/>
    </row>
    <row r="32" spans="1:17" x14ac:dyDescent="0.3">
      <c r="B32" s="188" t="s">
        <v>416</v>
      </c>
      <c r="C32" s="188"/>
      <c r="D32" s="1"/>
      <c r="E32" s="1"/>
      <c r="F32" s="1"/>
      <c r="G32" s="1"/>
      <c r="H32" s="1"/>
    </row>
    <row r="33" spans="2:8" x14ac:dyDescent="0.3">
      <c r="B33" s="20" t="s">
        <v>409</v>
      </c>
      <c r="C33" s="20" t="s">
        <v>410</v>
      </c>
      <c r="D33" s="20" t="s">
        <v>422</v>
      </c>
      <c r="E33" s="20" t="s">
        <v>423</v>
      </c>
      <c r="F33" s="20" t="s">
        <v>424</v>
      </c>
      <c r="G33" s="20" t="s">
        <v>622</v>
      </c>
      <c r="H33" s="20" t="s">
        <v>625</v>
      </c>
    </row>
    <row r="34" spans="2:8" x14ac:dyDescent="0.3">
      <c r="B34" s="94" t="s">
        <v>417</v>
      </c>
      <c r="C34" s="98">
        <v>0.75</v>
      </c>
      <c r="D34" s="98">
        <v>0.75</v>
      </c>
      <c r="E34" s="98">
        <v>0.75</v>
      </c>
      <c r="F34" s="98">
        <v>0.75</v>
      </c>
      <c r="G34" s="98">
        <v>0.75</v>
      </c>
      <c r="H34" s="98">
        <v>0.75</v>
      </c>
    </row>
    <row r="35" spans="2:8" ht="32.25" customHeight="1" x14ac:dyDescent="0.3">
      <c r="B35" s="99" t="s">
        <v>418</v>
      </c>
      <c r="C35" s="100">
        <v>0.75</v>
      </c>
      <c r="D35" s="100">
        <v>0.75</v>
      </c>
      <c r="E35" s="100">
        <v>0.75</v>
      </c>
      <c r="F35" s="100">
        <v>0.75</v>
      </c>
      <c r="G35" s="100">
        <v>0.75</v>
      </c>
      <c r="H35" s="100">
        <v>0.75</v>
      </c>
    </row>
    <row r="36" spans="2:8" ht="32.25" x14ac:dyDescent="0.3">
      <c r="B36" s="21" t="s">
        <v>419</v>
      </c>
      <c r="C36" s="101">
        <f t="shared" ref="C36:F36" si="4">AVERAGE(C34:C35)</f>
        <v>0.75</v>
      </c>
      <c r="D36" s="101">
        <f t="shared" si="4"/>
        <v>0.75</v>
      </c>
      <c r="E36" s="101">
        <f t="shared" si="4"/>
        <v>0.75</v>
      </c>
      <c r="F36" s="101">
        <f t="shared" si="4"/>
        <v>0.75</v>
      </c>
      <c r="G36" s="101">
        <f>AVERAGE(G34:G35)</f>
        <v>0.75</v>
      </c>
      <c r="H36" s="101">
        <f>AVERAGE(H34:H35)</f>
        <v>0.75</v>
      </c>
    </row>
    <row r="37" spans="2:8" x14ac:dyDescent="0.3">
      <c r="B37" s="1"/>
      <c r="C37" s="1"/>
      <c r="D37" s="1"/>
      <c r="E37" s="1"/>
      <c r="F37" s="1"/>
      <c r="G37" s="1"/>
      <c r="H37" s="1"/>
    </row>
    <row r="38" spans="2:8" x14ac:dyDescent="0.3">
      <c r="B38" s="189" t="s">
        <v>420</v>
      </c>
      <c r="C38" s="189"/>
      <c r="D38" s="1"/>
      <c r="E38" s="1"/>
      <c r="F38" s="1"/>
      <c r="G38" s="1"/>
      <c r="H38" s="1"/>
    </row>
    <row r="39" spans="2:8" x14ac:dyDescent="0.3">
      <c r="B39" s="20" t="s">
        <v>409</v>
      </c>
      <c r="C39" s="20" t="s">
        <v>410</v>
      </c>
      <c r="D39" s="20" t="s">
        <v>422</v>
      </c>
      <c r="E39" s="20" t="s">
        <v>423</v>
      </c>
      <c r="F39" s="20" t="s">
        <v>424</v>
      </c>
      <c r="G39" s="20" t="s">
        <v>622</v>
      </c>
      <c r="H39" s="20" t="s">
        <v>625</v>
      </c>
    </row>
    <row r="40" spans="2:8" x14ac:dyDescent="0.3">
      <c r="B40" s="94" t="s">
        <v>63</v>
      </c>
      <c r="C40" s="95">
        <v>2</v>
      </c>
      <c r="D40" s="153">
        <v>2</v>
      </c>
      <c r="E40" s="95">
        <v>3</v>
      </c>
      <c r="F40" s="95">
        <v>2</v>
      </c>
      <c r="G40" s="95">
        <v>2</v>
      </c>
      <c r="H40" s="95">
        <v>2</v>
      </c>
    </row>
    <row r="41" spans="2:8" x14ac:dyDescent="0.3">
      <c r="B41" s="94" t="s">
        <v>64</v>
      </c>
      <c r="C41" s="95">
        <v>2</v>
      </c>
      <c r="D41" s="153">
        <v>2</v>
      </c>
      <c r="E41" s="95">
        <v>2</v>
      </c>
      <c r="F41" s="95">
        <v>2</v>
      </c>
      <c r="G41" s="95">
        <v>2</v>
      </c>
      <c r="H41" s="95">
        <v>2</v>
      </c>
    </row>
    <row r="42" spans="2:8" x14ac:dyDescent="0.3">
      <c r="B42" s="94" t="s">
        <v>65</v>
      </c>
      <c r="C42" s="95">
        <v>4</v>
      </c>
      <c r="D42" s="153">
        <v>4</v>
      </c>
      <c r="E42" s="95">
        <v>4</v>
      </c>
      <c r="F42" s="95">
        <v>4</v>
      </c>
      <c r="G42" s="95">
        <v>4</v>
      </c>
      <c r="H42" s="95">
        <v>4</v>
      </c>
    </row>
    <row r="43" spans="2:8" x14ac:dyDescent="0.3">
      <c r="B43" s="21" t="s">
        <v>421</v>
      </c>
      <c r="C43" s="102">
        <f t="shared" ref="C43:F43" si="5">AVERAGE(C40:C42)</f>
        <v>2.6666666666666665</v>
      </c>
      <c r="D43" s="102">
        <f t="shared" si="5"/>
        <v>2.6666666666666665</v>
      </c>
      <c r="E43" s="102">
        <f t="shared" si="5"/>
        <v>3</v>
      </c>
      <c r="F43" s="102">
        <f t="shared" si="5"/>
        <v>2.6666666666666665</v>
      </c>
      <c r="G43" s="102">
        <f t="shared" ref="G43:H43" si="6">AVERAGE(G40:G42)</f>
        <v>2.6666666666666665</v>
      </c>
      <c r="H43" s="102">
        <f t="shared" si="6"/>
        <v>2.6666666666666665</v>
      </c>
    </row>
  </sheetData>
  <mergeCells count="9">
    <mergeCell ref="P14:Q14"/>
    <mergeCell ref="B23:C23"/>
    <mergeCell ref="B32:C32"/>
    <mergeCell ref="B38:C38"/>
    <mergeCell ref="C1:N1"/>
    <mergeCell ref="B4:E4"/>
    <mergeCell ref="A14:E14"/>
    <mergeCell ref="G14:I14"/>
    <mergeCell ref="K14:O14"/>
  </mergeCells>
  <phoneticPr fontId="24" type="noConversion"/>
  <pageMargins left="0.25" right="0.25" top="0.75" bottom="0.75" header="0.3" footer="0.3"/>
  <pageSetup paperSize="9" scale="39" fitToHeight="0"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4FAC4986-25A0-44CD-A9DB-FD497E9FDC64}">
            <xm:f>'Tabella valutazione rischi'!$E$9</xm:f>
            <x14:dxf>
              <fill>
                <patternFill>
                  <bgColor rgb="FFFF0000"/>
                </patternFill>
              </fill>
            </x14:dxf>
          </x14:cfRule>
          <x14:cfRule type="cellIs" priority="2" operator="equal" id="{CC342F42-000B-4B04-BD5A-921382FD8D03}">
            <xm:f>'Tabella valutazione rischi'!$E$8</xm:f>
            <x14:dxf>
              <fill>
                <patternFill>
                  <bgColor rgb="FFFFC000"/>
                </patternFill>
              </fill>
            </x14:dxf>
          </x14:cfRule>
          <x14:cfRule type="cellIs" priority="3" operator="equal" id="{EEFF289A-FC73-4ECD-8931-1FBC3B679E65}">
            <xm:f>'Tabella valutazione rischi'!$E$7</xm:f>
            <x14:dxf>
              <fill>
                <patternFill>
                  <bgColor rgb="FFFFFF00"/>
                </patternFill>
              </fill>
            </x14:dxf>
          </x14:cfRule>
          <x14:cfRule type="cellIs" priority="4" operator="equal" id="{1246DC50-EA09-4322-BF0D-3504C5B0483C}">
            <xm:f>'Tabella valutazione rischi'!$E$6</xm:f>
            <x14:dxf>
              <fill>
                <patternFill>
                  <bgColor rgb="FF00B050"/>
                </patternFill>
              </fill>
            </x14:dxf>
          </x14:cfRule>
          <x14:cfRule type="cellIs" priority="5" operator="equal" id="{756080E5-302A-4120-9B07-C1E4108D07F7}">
            <xm:f>'Tabella valutazione rischi'!$E$5</xm:f>
            <x14:dxf>
              <fill>
                <patternFill>
                  <bgColor theme="0"/>
                </patternFill>
              </fill>
            </x14:dxf>
          </x14:cfRule>
          <xm:sqref>D23</xm:sqref>
        </x14:conditionalFormatting>
        <x14:conditionalFormatting xmlns:xm="http://schemas.microsoft.com/office/excel/2006/main">
          <x14:cfRule type="cellIs" priority="11" operator="equal" id="{0CE25A67-1EDD-488F-981D-8FE547D5AE26}">
            <xm:f>'Tabella valutazione rischi'!$E$9</xm:f>
            <x14:dxf>
              <fill>
                <patternFill>
                  <bgColor rgb="FFFF0000"/>
                </patternFill>
              </fill>
            </x14:dxf>
          </x14:cfRule>
          <x14:cfRule type="cellIs" priority="12" operator="equal" id="{0067EF92-C8E5-49E7-8662-8AD3D1A749E0}">
            <xm:f>'Tabella valutazione rischi'!$E$8</xm:f>
            <x14:dxf>
              <fill>
                <patternFill>
                  <bgColor rgb="FFFFC000"/>
                </patternFill>
              </fill>
            </x14:dxf>
          </x14:cfRule>
          <x14:cfRule type="cellIs" priority="13" operator="equal" id="{25EAF5F2-B1B3-4CF6-9BAF-338CF24EB6DA}">
            <xm:f>'Tabella valutazione rischi'!$E$7</xm:f>
            <x14:dxf>
              <fill>
                <patternFill>
                  <bgColor rgb="FFFFFF00"/>
                </patternFill>
              </fill>
            </x14:dxf>
          </x14:cfRule>
          <x14:cfRule type="cellIs" priority="14" operator="equal" id="{6F178C0B-7055-4D39-AA5A-36B611BCF12F}">
            <xm:f>'Tabella valutazione rischi'!$E$6</xm:f>
            <x14:dxf>
              <fill>
                <patternFill>
                  <bgColor rgb="FF00B050"/>
                </patternFill>
              </fill>
            </x14:dxf>
          </x14:cfRule>
          <x14:cfRule type="cellIs" priority="15" operator="equal" id="{4E58978D-2A58-4349-95C5-17FA12C4F898}">
            <xm:f>'Tabella valutazione rischi'!$E$5</xm:f>
            <x14:dxf>
              <fill>
                <patternFill>
                  <bgColor theme="0"/>
                </patternFill>
              </fill>
            </x14:dxf>
          </x14:cfRule>
          <xm:sqref>L22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8"/>
  <sheetViews>
    <sheetView showGridLines="0" topLeftCell="A2" zoomScale="60" zoomScaleNormal="60" workbookViewId="0">
      <selection activeCell="F2" sqref="F1:N1048576"/>
    </sheetView>
  </sheetViews>
  <sheetFormatPr defaultColWidth="9.140625" defaultRowHeight="18.75" x14ac:dyDescent="0.3"/>
  <cols>
    <col min="1" max="1" width="4.42578125" style="46" customWidth="1"/>
    <col min="2" max="2" width="32.7109375" style="46" customWidth="1"/>
    <col min="3" max="3" width="20.7109375" style="46" customWidth="1"/>
    <col min="4" max="4" width="23.28515625" style="46" customWidth="1"/>
    <col min="5" max="5" width="26.7109375" style="46" customWidth="1"/>
    <col min="6" max="6" width="57.85546875" style="46" customWidth="1"/>
    <col min="7" max="7" width="15" style="46" customWidth="1"/>
    <col min="8" max="8" width="14.42578125" style="46" customWidth="1"/>
    <col min="9" max="9" width="14.28515625" style="46" customWidth="1"/>
    <col min="10" max="10" width="18.7109375" style="46" customWidth="1"/>
    <col min="11" max="11" width="13.7109375" style="46" customWidth="1"/>
    <col min="12" max="12" width="11.85546875" style="46" customWidth="1"/>
    <col min="13" max="13" width="10.7109375" style="46" customWidth="1"/>
    <col min="14" max="14" width="17" style="46" customWidth="1"/>
    <col min="15" max="16" width="19.7109375" style="46" customWidth="1"/>
    <col min="17" max="17" width="17.140625" style="46" customWidth="1"/>
    <col min="18" max="16384" width="9.140625" style="46"/>
  </cols>
  <sheetData>
    <row r="1" spans="1:17" ht="23.25" x14ac:dyDescent="0.35">
      <c r="C1" s="198" t="s">
        <v>301</v>
      </c>
      <c r="D1" s="198"/>
      <c r="E1" s="198"/>
      <c r="F1" s="198"/>
      <c r="G1" s="198"/>
      <c r="H1" s="198"/>
      <c r="I1" s="198"/>
      <c r="J1" s="198"/>
      <c r="K1" s="198"/>
      <c r="L1" s="198"/>
      <c r="M1" s="198"/>
      <c r="N1" s="198"/>
      <c r="O1" s="198"/>
      <c r="P1" s="198"/>
    </row>
    <row r="4" spans="1:17" x14ac:dyDescent="0.3">
      <c r="B4" s="213" t="s">
        <v>12</v>
      </c>
      <c r="C4" s="213"/>
      <c r="D4" s="213"/>
      <c r="E4" s="213"/>
    </row>
    <row r="5" spans="1:17" x14ac:dyDescent="0.3">
      <c r="B5" s="233" t="s">
        <v>278</v>
      </c>
      <c r="C5" s="234"/>
      <c r="D5" s="234"/>
      <c r="E5" s="235"/>
    </row>
    <row r="6" spans="1:17" x14ac:dyDescent="0.3">
      <c r="B6" s="233" t="s">
        <v>279</v>
      </c>
      <c r="C6" s="234"/>
      <c r="D6" s="234"/>
      <c r="E6" s="235"/>
    </row>
    <row r="7" spans="1:17" x14ac:dyDescent="0.3">
      <c r="B7" s="233" t="s">
        <v>280</v>
      </c>
      <c r="C7" s="234"/>
      <c r="D7" s="234"/>
      <c r="E7" s="235"/>
    </row>
    <row r="8" spans="1:17" hidden="1" x14ac:dyDescent="0.3">
      <c r="B8" s="236"/>
      <c r="C8" s="237"/>
      <c r="D8" s="237"/>
      <c r="E8" s="238"/>
    </row>
    <row r="9" spans="1:17" hidden="1" x14ac:dyDescent="0.3">
      <c r="B9" s="236"/>
      <c r="C9" s="237"/>
      <c r="D9" s="237"/>
      <c r="E9" s="238"/>
    </row>
    <row r="10" spans="1:17" ht="15" hidden="1" customHeight="1" x14ac:dyDescent="0.3">
      <c r="B10" s="236"/>
      <c r="C10" s="237"/>
      <c r="D10" s="237"/>
      <c r="E10" s="238"/>
    </row>
    <row r="14" spans="1:17" s="47" customFormat="1" ht="44.1" customHeight="1" x14ac:dyDescent="0.3">
      <c r="A14" s="212" t="s">
        <v>40</v>
      </c>
      <c r="B14" s="212"/>
      <c r="C14" s="212"/>
      <c r="D14" s="212"/>
      <c r="E14" s="212"/>
      <c r="F14" s="38" t="s">
        <v>41</v>
      </c>
      <c r="G14" s="206" t="s">
        <v>428</v>
      </c>
      <c r="H14" s="207"/>
      <c r="I14" s="208"/>
      <c r="J14" s="103" t="s">
        <v>427</v>
      </c>
      <c r="K14" s="179" t="s">
        <v>42</v>
      </c>
      <c r="L14" s="179"/>
      <c r="M14" s="179"/>
      <c r="N14" s="179"/>
      <c r="O14" s="179"/>
      <c r="P14" s="179" t="s">
        <v>429</v>
      </c>
      <c r="Q14" s="179"/>
    </row>
    <row r="15" spans="1:17" s="48" customFormat="1" ht="93.75" x14ac:dyDescent="0.25">
      <c r="A15" s="39" t="s">
        <v>0</v>
      </c>
      <c r="B15" s="39" t="s">
        <v>38</v>
      </c>
      <c r="C15" s="39" t="s">
        <v>10</v>
      </c>
      <c r="D15" s="39" t="s">
        <v>252</v>
      </c>
      <c r="E15" s="39" t="s">
        <v>11</v>
      </c>
      <c r="F15" s="39" t="s">
        <v>9</v>
      </c>
      <c r="G15" s="39">
        <v>1</v>
      </c>
      <c r="H15" s="39">
        <v>2</v>
      </c>
      <c r="I15" s="39">
        <v>3</v>
      </c>
      <c r="J15" s="39" t="s">
        <v>427</v>
      </c>
      <c r="K15" s="107" t="s">
        <v>1</v>
      </c>
      <c r="L15" s="108" t="s">
        <v>416</v>
      </c>
      <c r="M15" s="109" t="s">
        <v>430</v>
      </c>
      <c r="N15" s="39" t="s">
        <v>431</v>
      </c>
      <c r="O15" s="39" t="s">
        <v>23</v>
      </c>
      <c r="P15" s="39" t="s">
        <v>432</v>
      </c>
      <c r="Q15" s="39" t="s">
        <v>433</v>
      </c>
    </row>
    <row r="16" spans="1:17" ht="92.25" customHeight="1" x14ac:dyDescent="0.3">
      <c r="A16" s="209">
        <v>1</v>
      </c>
      <c r="B16" s="215" t="s">
        <v>349</v>
      </c>
      <c r="C16" s="209" t="s">
        <v>351</v>
      </c>
      <c r="D16" s="209" t="s">
        <v>300</v>
      </c>
      <c r="E16" s="209" t="s">
        <v>371</v>
      </c>
      <c r="F16" s="59" t="s">
        <v>295</v>
      </c>
      <c r="G16" s="220" t="s">
        <v>665</v>
      </c>
      <c r="H16" s="230"/>
      <c r="I16" s="230"/>
      <c r="J16" s="220" t="s">
        <v>644</v>
      </c>
      <c r="K16" s="223">
        <f>C34</f>
        <v>5</v>
      </c>
      <c r="L16" s="229">
        <f>C41</f>
        <v>0.625</v>
      </c>
      <c r="M16" s="223">
        <f>C48</f>
        <v>4</v>
      </c>
      <c r="N16" s="223">
        <f>K16*(1-L16)*M16</f>
        <v>7.5</v>
      </c>
      <c r="O16" s="226" t="s">
        <v>6</v>
      </c>
      <c r="P16" s="220" t="s">
        <v>635</v>
      </c>
      <c r="Q16" s="230"/>
    </row>
    <row r="17" spans="1:17" ht="119.25" customHeight="1" x14ac:dyDescent="0.3">
      <c r="A17" s="210"/>
      <c r="B17" s="216"/>
      <c r="C17" s="210"/>
      <c r="D17" s="210"/>
      <c r="E17" s="210"/>
      <c r="F17" s="60" t="s">
        <v>284</v>
      </c>
      <c r="G17" s="221"/>
      <c r="H17" s="231"/>
      <c r="I17" s="231"/>
      <c r="J17" s="221"/>
      <c r="K17" s="224"/>
      <c r="L17" s="210"/>
      <c r="M17" s="224"/>
      <c r="N17" s="224"/>
      <c r="O17" s="227"/>
      <c r="P17" s="221"/>
      <c r="Q17" s="231"/>
    </row>
    <row r="18" spans="1:17" ht="140.25" customHeight="1" x14ac:dyDescent="0.3">
      <c r="A18" s="210"/>
      <c r="B18" s="216"/>
      <c r="C18" s="210"/>
      <c r="D18" s="210"/>
      <c r="E18" s="210"/>
      <c r="F18" s="60" t="s">
        <v>285</v>
      </c>
      <c r="G18" s="221"/>
      <c r="H18" s="231"/>
      <c r="I18" s="231"/>
      <c r="J18" s="221"/>
      <c r="K18" s="224"/>
      <c r="L18" s="210"/>
      <c r="M18" s="224"/>
      <c r="N18" s="224"/>
      <c r="O18" s="227"/>
      <c r="P18" s="221"/>
      <c r="Q18" s="231"/>
    </row>
    <row r="19" spans="1:17" ht="133.5" customHeight="1" x14ac:dyDescent="0.3">
      <c r="A19" s="210"/>
      <c r="B19" s="216"/>
      <c r="C19" s="210"/>
      <c r="D19" s="210"/>
      <c r="E19" s="210"/>
      <c r="F19" s="60" t="s">
        <v>286</v>
      </c>
      <c r="G19" s="221"/>
      <c r="H19" s="231"/>
      <c r="I19" s="231"/>
      <c r="J19" s="221"/>
      <c r="K19" s="224"/>
      <c r="L19" s="210"/>
      <c r="M19" s="224"/>
      <c r="N19" s="224"/>
      <c r="O19" s="227"/>
      <c r="P19" s="221"/>
      <c r="Q19" s="231"/>
    </row>
    <row r="20" spans="1:17" ht="102.75" customHeight="1" x14ac:dyDescent="0.3">
      <c r="A20" s="211"/>
      <c r="B20" s="217"/>
      <c r="C20" s="211"/>
      <c r="D20" s="211"/>
      <c r="E20" s="211"/>
      <c r="F20" s="60" t="s">
        <v>287</v>
      </c>
      <c r="G20" s="222"/>
      <c r="H20" s="232"/>
      <c r="I20" s="232"/>
      <c r="J20" s="222"/>
      <c r="K20" s="225"/>
      <c r="L20" s="211"/>
      <c r="M20" s="225"/>
      <c r="N20" s="225"/>
      <c r="O20" s="228"/>
      <c r="P20" s="222"/>
      <c r="Q20" s="232"/>
    </row>
    <row r="27" spans="1:17" x14ac:dyDescent="0.3">
      <c r="A27" s="63"/>
      <c r="B27" s="186" t="s">
        <v>408</v>
      </c>
      <c r="C27" s="187"/>
      <c r="D27" s="72"/>
      <c r="E27" s="72"/>
      <c r="F27" s="72"/>
    </row>
    <row r="28" spans="1:17" x14ac:dyDescent="0.3">
      <c r="A28" s="64"/>
      <c r="B28" s="20" t="s">
        <v>409</v>
      </c>
      <c r="C28" s="20" t="s">
        <v>410</v>
      </c>
      <c r="D28" s="15"/>
      <c r="E28" s="15"/>
      <c r="F28" s="15"/>
    </row>
    <row r="29" spans="1:17" x14ac:dyDescent="0.3">
      <c r="A29" s="64"/>
      <c r="B29" s="94" t="s">
        <v>411</v>
      </c>
      <c r="C29" s="95">
        <v>1</v>
      </c>
      <c r="D29" s="15"/>
      <c r="E29" s="15"/>
      <c r="F29" s="15"/>
    </row>
    <row r="30" spans="1:17" ht="30" customHeight="1" x14ac:dyDescent="0.3">
      <c r="A30" s="64"/>
      <c r="B30" s="94" t="s">
        <v>412</v>
      </c>
      <c r="C30" s="95">
        <v>1</v>
      </c>
      <c r="D30" s="15"/>
      <c r="E30" s="15"/>
      <c r="F30" s="15"/>
    </row>
    <row r="31" spans="1:17" ht="31.5" customHeight="1" x14ac:dyDescent="0.3">
      <c r="A31" s="64"/>
      <c r="B31" s="94" t="s">
        <v>413</v>
      </c>
      <c r="C31" s="95">
        <v>5</v>
      </c>
      <c r="D31" s="15"/>
      <c r="E31" s="15"/>
      <c r="F31" s="15"/>
    </row>
    <row r="32" spans="1:17" ht="34.5" customHeight="1" x14ac:dyDescent="0.3">
      <c r="A32" s="64"/>
      <c r="B32" s="94" t="s">
        <v>414</v>
      </c>
      <c r="C32" s="95">
        <v>4</v>
      </c>
      <c r="D32" s="15"/>
      <c r="E32" s="15"/>
      <c r="F32" s="15"/>
    </row>
    <row r="33" spans="1:6" x14ac:dyDescent="0.3">
      <c r="A33" s="64"/>
      <c r="B33" s="94" t="s">
        <v>415</v>
      </c>
      <c r="C33" s="95">
        <v>4</v>
      </c>
      <c r="D33" s="15"/>
      <c r="E33" s="15"/>
      <c r="F33" s="15"/>
    </row>
    <row r="34" spans="1:6" x14ac:dyDescent="0.3">
      <c r="A34" s="65"/>
      <c r="B34" s="96" t="s">
        <v>61</v>
      </c>
      <c r="C34" s="97">
        <f>MAX(C29:C33)</f>
        <v>5</v>
      </c>
      <c r="D34" s="73"/>
      <c r="E34" s="73"/>
      <c r="F34" s="73"/>
    </row>
    <row r="35" spans="1:6" x14ac:dyDescent="0.3">
      <c r="A35" s="73"/>
      <c r="B35" s="168"/>
      <c r="C35" s="169"/>
      <c r="D35" s="73"/>
      <c r="E35" s="73"/>
      <c r="F35" s="73"/>
    </row>
    <row r="36" spans="1:6" x14ac:dyDescent="0.3">
      <c r="B36" s="1"/>
      <c r="C36" s="1"/>
    </row>
    <row r="37" spans="1:6" x14ac:dyDescent="0.3">
      <c r="B37" s="188" t="s">
        <v>416</v>
      </c>
      <c r="C37" s="188"/>
    </row>
    <row r="38" spans="1:6" x14ac:dyDescent="0.3">
      <c r="B38" s="20" t="s">
        <v>409</v>
      </c>
      <c r="C38" s="20" t="s">
        <v>410</v>
      </c>
    </row>
    <row r="39" spans="1:6" x14ac:dyDescent="0.3">
      <c r="B39" s="94" t="s">
        <v>417</v>
      </c>
      <c r="C39" s="98">
        <v>0.5</v>
      </c>
    </row>
    <row r="40" spans="1:6" x14ac:dyDescent="0.3">
      <c r="B40" s="99" t="s">
        <v>418</v>
      </c>
      <c r="C40" s="100">
        <v>0.75</v>
      </c>
    </row>
    <row r="41" spans="1:6" x14ac:dyDescent="0.3">
      <c r="A41" s="63"/>
      <c r="B41" s="21" t="s">
        <v>419</v>
      </c>
      <c r="C41" s="101">
        <f t="shared" ref="C41" si="0">AVERAGE(C39:C40)</f>
        <v>0.625</v>
      </c>
      <c r="D41" s="72"/>
      <c r="E41" s="72"/>
      <c r="F41" s="72"/>
    </row>
    <row r="42" spans="1:6" x14ac:dyDescent="0.3">
      <c r="A42" s="64"/>
      <c r="B42" s="1"/>
      <c r="C42" s="1"/>
      <c r="D42" s="15"/>
      <c r="E42" s="15"/>
      <c r="F42" s="15"/>
    </row>
    <row r="43" spans="1:6" x14ac:dyDescent="0.3">
      <c r="A43" s="64"/>
      <c r="B43" s="189" t="s">
        <v>420</v>
      </c>
      <c r="C43" s="189"/>
      <c r="D43" s="15"/>
      <c r="E43" s="15"/>
      <c r="F43" s="15"/>
    </row>
    <row r="44" spans="1:6" x14ac:dyDescent="0.3">
      <c r="A44" s="64"/>
      <c r="B44" s="20" t="s">
        <v>409</v>
      </c>
      <c r="C44" s="20" t="s">
        <v>410</v>
      </c>
      <c r="D44" s="15"/>
      <c r="E44" s="15"/>
      <c r="F44" s="15"/>
    </row>
    <row r="45" spans="1:6" x14ac:dyDescent="0.3">
      <c r="A45" s="64"/>
      <c r="B45" s="94" t="s">
        <v>63</v>
      </c>
      <c r="C45" s="95">
        <v>4</v>
      </c>
      <c r="D45" s="15"/>
      <c r="E45" s="15"/>
      <c r="F45" s="15"/>
    </row>
    <row r="46" spans="1:6" x14ac:dyDescent="0.3">
      <c r="A46" s="65"/>
      <c r="B46" s="94" t="s">
        <v>64</v>
      </c>
      <c r="C46" s="95">
        <v>4</v>
      </c>
      <c r="D46" s="73"/>
      <c r="E46" s="73"/>
      <c r="F46" s="73"/>
    </row>
    <row r="47" spans="1:6" x14ac:dyDescent="0.3">
      <c r="B47" s="94" t="s">
        <v>65</v>
      </c>
      <c r="C47" s="95">
        <v>4</v>
      </c>
    </row>
    <row r="48" spans="1:6" x14ac:dyDescent="0.3">
      <c r="B48" s="21" t="s">
        <v>421</v>
      </c>
      <c r="C48" s="102">
        <f t="shared" ref="C48" si="1">AVERAGE(C45:C47)</f>
        <v>4</v>
      </c>
    </row>
  </sheetData>
  <mergeCells count="31">
    <mergeCell ref="A16:A20"/>
    <mergeCell ref="C16:C20"/>
    <mergeCell ref="D16:D20"/>
    <mergeCell ref="E16:E20"/>
    <mergeCell ref="B8:E8"/>
    <mergeCell ref="B9:E9"/>
    <mergeCell ref="B10:E10"/>
    <mergeCell ref="A14:E14"/>
    <mergeCell ref="C1:P1"/>
    <mergeCell ref="B4:E4"/>
    <mergeCell ref="B5:E5"/>
    <mergeCell ref="B6:E6"/>
    <mergeCell ref="B7:E7"/>
    <mergeCell ref="G14:I14"/>
    <mergeCell ref="K14:O14"/>
    <mergeCell ref="P14:Q14"/>
    <mergeCell ref="B27:C27"/>
    <mergeCell ref="B37:C37"/>
    <mergeCell ref="P16:P20"/>
    <mergeCell ref="Q16:Q20"/>
    <mergeCell ref="B43:C43"/>
    <mergeCell ref="J16:J20"/>
    <mergeCell ref="M16:M20"/>
    <mergeCell ref="N16:N20"/>
    <mergeCell ref="O16:O20"/>
    <mergeCell ref="K16:K20"/>
    <mergeCell ref="L16:L20"/>
    <mergeCell ref="G16:G20"/>
    <mergeCell ref="H16:H20"/>
    <mergeCell ref="I16:I20"/>
    <mergeCell ref="B16:B20"/>
  </mergeCells>
  <pageMargins left="0.23622047244094491" right="0.23622047244094491" top="0.74803149606299213" bottom="0.74803149606299213" header="0.31496062992125984" footer="0.31496062992125984"/>
  <pageSetup paperSize="9" scale="41" fitToHeight="0"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4"/>
  <sheetViews>
    <sheetView showGridLines="0" zoomScale="70" zoomScaleNormal="70" workbookViewId="0">
      <selection activeCell="Q17" sqref="Q17"/>
    </sheetView>
  </sheetViews>
  <sheetFormatPr defaultColWidth="9.140625" defaultRowHeight="18.75" x14ac:dyDescent="0.3"/>
  <cols>
    <col min="1" max="1" width="4.42578125" style="46" customWidth="1"/>
    <col min="2" max="2" width="26.42578125" style="46" customWidth="1"/>
    <col min="3" max="3" width="21.42578125" style="46" customWidth="1"/>
    <col min="4" max="4" width="25.85546875" style="46" customWidth="1"/>
    <col min="5" max="5" width="26.7109375" style="46" customWidth="1"/>
    <col min="6" max="6" width="57.85546875" style="46" customWidth="1"/>
    <col min="7" max="8" width="13.28515625" style="46" customWidth="1"/>
    <col min="9" max="10" width="18.7109375" style="46" customWidth="1"/>
    <col min="11" max="11" width="13.7109375" style="46" customWidth="1"/>
    <col min="12" max="12" width="11.85546875" style="46" customWidth="1"/>
    <col min="13" max="13" width="10.7109375" style="46" customWidth="1"/>
    <col min="14" max="14" width="17" style="46" customWidth="1"/>
    <col min="15" max="15" width="22.85546875" style="46" customWidth="1"/>
    <col min="16" max="16" width="13.5703125" style="46" bestFit="1" customWidth="1"/>
    <col min="17" max="17" width="13.140625" style="46" bestFit="1" customWidth="1"/>
    <col min="18" max="21" width="12.7109375" style="46" customWidth="1"/>
    <col min="22" max="16384" width="9.140625" style="46"/>
  </cols>
  <sheetData>
    <row r="1" spans="1:17" ht="23.25" x14ac:dyDescent="0.35">
      <c r="C1" s="198" t="s">
        <v>302</v>
      </c>
      <c r="D1" s="198"/>
      <c r="E1" s="198"/>
      <c r="F1" s="198"/>
      <c r="G1" s="198"/>
      <c r="H1" s="198"/>
      <c r="I1" s="198"/>
      <c r="J1" s="198"/>
      <c r="K1" s="198"/>
      <c r="L1" s="198"/>
      <c r="M1" s="198"/>
      <c r="N1" s="198"/>
      <c r="O1" s="198"/>
      <c r="P1" s="198"/>
    </row>
    <row r="4" spans="1:17" x14ac:dyDescent="0.3">
      <c r="B4" s="213" t="s">
        <v>12</v>
      </c>
      <c r="C4" s="213"/>
      <c r="D4" s="213"/>
      <c r="E4" s="213"/>
    </row>
    <row r="5" spans="1:17" ht="39" customHeight="1" x14ac:dyDescent="0.3">
      <c r="B5" s="233" t="s">
        <v>281</v>
      </c>
      <c r="C5" s="234"/>
      <c r="D5" s="234"/>
      <c r="E5" s="235"/>
    </row>
    <row r="8" spans="1:17" s="47" customFormat="1" ht="44.1" customHeight="1" x14ac:dyDescent="0.3">
      <c r="A8" s="212" t="s">
        <v>40</v>
      </c>
      <c r="B8" s="212"/>
      <c r="C8" s="212"/>
      <c r="D8" s="212"/>
      <c r="E8" s="212"/>
      <c r="F8" s="38" t="s">
        <v>41</v>
      </c>
      <c r="G8" s="206" t="s">
        <v>428</v>
      </c>
      <c r="H8" s="207"/>
      <c r="I8" s="208"/>
      <c r="J8" s="103" t="s">
        <v>427</v>
      </c>
      <c r="K8" s="179" t="s">
        <v>42</v>
      </c>
      <c r="L8" s="179"/>
      <c r="M8" s="179"/>
      <c r="N8" s="179"/>
      <c r="O8" s="179"/>
      <c r="P8" s="179" t="s">
        <v>429</v>
      </c>
      <c r="Q8" s="179"/>
    </row>
    <row r="9" spans="1:17" s="48" customFormat="1" ht="93.75" x14ac:dyDescent="0.25">
      <c r="A9" s="39" t="s">
        <v>0</v>
      </c>
      <c r="B9" s="39" t="s">
        <v>38</v>
      </c>
      <c r="C9" s="39" t="s">
        <v>10</v>
      </c>
      <c r="D9" s="39" t="s">
        <v>252</v>
      </c>
      <c r="E9" s="39" t="s">
        <v>11</v>
      </c>
      <c r="F9" s="39" t="s">
        <v>9</v>
      </c>
      <c r="G9" s="39">
        <v>1</v>
      </c>
      <c r="H9" s="39">
        <v>2</v>
      </c>
      <c r="I9" s="39">
        <v>3</v>
      </c>
      <c r="J9" s="39" t="s">
        <v>427</v>
      </c>
      <c r="K9" s="107" t="s">
        <v>1</v>
      </c>
      <c r="L9" s="108" t="s">
        <v>416</v>
      </c>
      <c r="M9" s="109" t="s">
        <v>430</v>
      </c>
      <c r="N9" s="39" t="s">
        <v>431</v>
      </c>
      <c r="O9" s="39" t="s">
        <v>23</v>
      </c>
      <c r="P9" s="39" t="s">
        <v>432</v>
      </c>
      <c r="Q9" s="39" t="s">
        <v>433</v>
      </c>
    </row>
    <row r="10" spans="1:17" ht="137.1" customHeight="1" x14ac:dyDescent="0.3">
      <c r="A10" s="176">
        <v>1</v>
      </c>
      <c r="B10" s="209" t="s">
        <v>321</v>
      </c>
      <c r="C10" s="209" t="s">
        <v>343</v>
      </c>
      <c r="D10" s="40" t="s">
        <v>300</v>
      </c>
      <c r="E10" s="40" t="s">
        <v>379</v>
      </c>
      <c r="F10" s="60" t="s">
        <v>288</v>
      </c>
      <c r="G10" s="239"/>
      <c r="H10" s="239"/>
      <c r="I10" s="239"/>
      <c r="J10" s="180" t="s">
        <v>685</v>
      </c>
      <c r="K10" s="240">
        <f>C21</f>
        <v>3</v>
      </c>
      <c r="L10" s="241">
        <f>C27</f>
        <v>0.75</v>
      </c>
      <c r="M10" s="243">
        <f>C34</f>
        <v>2.6666666666666665</v>
      </c>
      <c r="N10" s="240">
        <f>K10*(1-L10)*M10</f>
        <v>2</v>
      </c>
      <c r="O10" s="244" t="s">
        <v>5</v>
      </c>
      <c r="P10" s="245"/>
      <c r="Q10" s="245"/>
    </row>
    <row r="11" spans="1:17" ht="137.25" customHeight="1" x14ac:dyDescent="0.3">
      <c r="A11" s="176"/>
      <c r="B11" s="211"/>
      <c r="C11" s="211"/>
      <c r="D11" s="40" t="s">
        <v>300</v>
      </c>
      <c r="E11" s="40" t="s">
        <v>379</v>
      </c>
      <c r="F11" s="60" t="s">
        <v>289</v>
      </c>
      <c r="G11" s="239"/>
      <c r="H11" s="239"/>
      <c r="I11" s="239"/>
      <c r="J11" s="180"/>
      <c r="K11" s="240"/>
      <c r="L11" s="242"/>
      <c r="M11" s="242"/>
      <c r="N11" s="240"/>
      <c r="O11" s="244"/>
      <c r="P11" s="245"/>
      <c r="Q11" s="245"/>
    </row>
    <row r="14" spans="1:17" x14ac:dyDescent="0.3">
      <c r="A14" s="63"/>
      <c r="B14" s="186" t="s">
        <v>408</v>
      </c>
      <c r="C14" s="187"/>
    </row>
    <row r="15" spans="1:17" x14ac:dyDescent="0.3">
      <c r="A15" s="64"/>
      <c r="B15" s="20" t="s">
        <v>409</v>
      </c>
      <c r="C15" s="20" t="s">
        <v>410</v>
      </c>
    </row>
    <row r="16" spans="1:17" x14ac:dyDescent="0.3">
      <c r="A16" s="64"/>
      <c r="B16" s="94" t="s">
        <v>411</v>
      </c>
      <c r="C16" s="95">
        <v>1</v>
      </c>
    </row>
    <row r="17" spans="1:3" x14ac:dyDescent="0.3">
      <c r="A17" s="64"/>
      <c r="B17" s="94" t="s">
        <v>412</v>
      </c>
      <c r="C17" s="95">
        <v>1</v>
      </c>
    </row>
    <row r="18" spans="1:3" ht="30" x14ac:dyDescent="0.3">
      <c r="A18" s="64"/>
      <c r="B18" s="94" t="s">
        <v>413</v>
      </c>
      <c r="C18" s="95">
        <v>3</v>
      </c>
    </row>
    <row r="19" spans="1:3" ht="42" customHeight="1" x14ac:dyDescent="0.3">
      <c r="A19" s="64"/>
      <c r="B19" s="94" t="s">
        <v>414</v>
      </c>
      <c r="C19" s="95">
        <v>3</v>
      </c>
    </row>
    <row r="20" spans="1:3" x14ac:dyDescent="0.3">
      <c r="A20" s="64"/>
      <c r="B20" s="94" t="s">
        <v>415</v>
      </c>
      <c r="C20" s="95">
        <v>3</v>
      </c>
    </row>
    <row r="21" spans="1:3" x14ac:dyDescent="0.3">
      <c r="A21" s="65"/>
      <c r="B21" s="96" t="s">
        <v>61</v>
      </c>
      <c r="C21" s="97">
        <f>MAX(C16:C20)</f>
        <v>3</v>
      </c>
    </row>
    <row r="22" spans="1:3" x14ac:dyDescent="0.3">
      <c r="B22" s="1"/>
      <c r="C22" s="1"/>
    </row>
    <row r="23" spans="1:3" x14ac:dyDescent="0.3">
      <c r="B23" s="188" t="s">
        <v>416</v>
      </c>
      <c r="C23" s="188"/>
    </row>
    <row r="24" spans="1:3" x14ac:dyDescent="0.3">
      <c r="B24" s="20" t="s">
        <v>409</v>
      </c>
      <c r="C24" s="20" t="s">
        <v>410</v>
      </c>
    </row>
    <row r="25" spans="1:3" x14ac:dyDescent="0.3">
      <c r="B25" s="94" t="s">
        <v>417</v>
      </c>
      <c r="C25" s="98">
        <v>0.75</v>
      </c>
    </row>
    <row r="26" spans="1:3" x14ac:dyDescent="0.3">
      <c r="B26" s="99" t="s">
        <v>418</v>
      </c>
      <c r="C26" s="100">
        <v>0.75</v>
      </c>
    </row>
    <row r="27" spans="1:3" ht="32.25" x14ac:dyDescent="0.3">
      <c r="A27" s="63"/>
      <c r="B27" s="21" t="s">
        <v>419</v>
      </c>
      <c r="C27" s="101">
        <f t="shared" ref="C27" si="0">AVERAGE(C25:C26)</f>
        <v>0.75</v>
      </c>
    </row>
    <row r="28" spans="1:3" x14ac:dyDescent="0.3">
      <c r="A28" s="64"/>
      <c r="B28" s="1"/>
      <c r="C28" s="1"/>
    </row>
    <row r="29" spans="1:3" x14ac:dyDescent="0.3">
      <c r="A29" s="64"/>
      <c r="B29" s="189" t="s">
        <v>420</v>
      </c>
      <c r="C29" s="189"/>
    </row>
    <row r="30" spans="1:3" x14ac:dyDescent="0.3">
      <c r="A30" s="64"/>
      <c r="B30" s="20" t="s">
        <v>409</v>
      </c>
      <c r="C30" s="20" t="s">
        <v>410</v>
      </c>
    </row>
    <row r="31" spans="1:3" x14ac:dyDescent="0.3">
      <c r="A31" s="64"/>
      <c r="B31" s="94" t="s">
        <v>63</v>
      </c>
      <c r="C31" s="95">
        <v>2</v>
      </c>
    </row>
    <row r="32" spans="1:3" x14ac:dyDescent="0.3">
      <c r="A32" s="65"/>
      <c r="B32" s="94" t="s">
        <v>64</v>
      </c>
      <c r="C32" s="95">
        <v>2</v>
      </c>
    </row>
    <row r="33" spans="2:3" x14ac:dyDescent="0.3">
      <c r="B33" s="94" t="s">
        <v>65</v>
      </c>
      <c r="C33" s="95">
        <v>4</v>
      </c>
    </row>
    <row r="34" spans="2:3" x14ac:dyDescent="0.3">
      <c r="B34" s="21" t="s">
        <v>421</v>
      </c>
      <c r="C34" s="102">
        <f t="shared" ref="C34" si="1">AVERAGE(C31:C33)</f>
        <v>2.6666666666666665</v>
      </c>
    </row>
  </sheetData>
  <mergeCells count="24">
    <mergeCell ref="C1:P1"/>
    <mergeCell ref="B4:E4"/>
    <mergeCell ref="B5:E5"/>
    <mergeCell ref="B14:C14"/>
    <mergeCell ref="A8:E8"/>
    <mergeCell ref="A10:A11"/>
    <mergeCell ref="B10:B11"/>
    <mergeCell ref="C10:C11"/>
    <mergeCell ref="B23:C23"/>
    <mergeCell ref="B29:C29"/>
    <mergeCell ref="G8:I8"/>
    <mergeCell ref="K8:O8"/>
    <mergeCell ref="P8:Q8"/>
    <mergeCell ref="G10:G11"/>
    <mergeCell ref="H10:H11"/>
    <mergeCell ref="I10:I11"/>
    <mergeCell ref="J10:J11"/>
    <mergeCell ref="K10:K11"/>
    <mergeCell ref="L10:L11"/>
    <mergeCell ref="M10:M11"/>
    <mergeCell ref="N10:N11"/>
    <mergeCell ref="O10:O11"/>
    <mergeCell ref="P10:P11"/>
    <mergeCell ref="Q10:Q11"/>
  </mergeCells>
  <pageMargins left="0.23622047244094491" right="0.23622047244094491" top="0.74803149606299213" bottom="0.74803149606299213" header="0.31496062992125984" footer="0.31496062992125984"/>
  <pageSetup paperSize="9" scale="43" fitToHeight="6"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9"/>
  <sheetViews>
    <sheetView showGridLines="0" topLeftCell="A2" zoomScale="80" zoomScaleNormal="80" workbookViewId="0">
      <selection activeCell="F2" sqref="F1:N1048576"/>
    </sheetView>
  </sheetViews>
  <sheetFormatPr defaultColWidth="9.140625" defaultRowHeight="18.75" x14ac:dyDescent="0.3"/>
  <cols>
    <col min="1" max="1" width="4.42578125" style="46" customWidth="1"/>
    <col min="2" max="2" width="31.28515625" style="46" customWidth="1"/>
    <col min="3" max="3" width="20.7109375" style="46" customWidth="1"/>
    <col min="4" max="4" width="24" style="46" customWidth="1"/>
    <col min="5" max="5" width="26.7109375" style="46" customWidth="1"/>
    <col min="6" max="6" width="57.85546875" style="46" customWidth="1"/>
    <col min="7" max="8" width="17" style="46" customWidth="1"/>
    <col min="9" max="9" width="16.7109375" style="46" customWidth="1"/>
    <col min="10" max="10" width="21" style="46" customWidth="1"/>
    <col min="11" max="11" width="13.7109375" style="46" customWidth="1"/>
    <col min="12" max="12" width="13.85546875" style="46" customWidth="1"/>
    <col min="13" max="13" width="16.140625" style="46" customWidth="1"/>
    <col min="14" max="14" width="17" style="46" customWidth="1"/>
    <col min="15" max="15" width="22.28515625" style="46" customWidth="1"/>
    <col min="16" max="16" width="13.5703125" style="46" bestFit="1" customWidth="1"/>
    <col min="17" max="17" width="13.140625" style="46" bestFit="1" customWidth="1"/>
    <col min="18" max="21" width="17.7109375" style="46" customWidth="1"/>
    <col min="22" max="16384" width="9.140625" style="46"/>
  </cols>
  <sheetData>
    <row r="1" spans="1:17" ht="23.25" x14ac:dyDescent="0.35">
      <c r="C1" s="198" t="s">
        <v>683</v>
      </c>
      <c r="D1" s="198"/>
      <c r="E1" s="198"/>
      <c r="F1" s="198"/>
      <c r="G1" s="198"/>
      <c r="H1" s="198"/>
      <c r="I1" s="198"/>
      <c r="J1" s="198"/>
      <c r="K1" s="198"/>
      <c r="L1" s="198"/>
      <c r="M1" s="198"/>
      <c r="N1" s="198"/>
      <c r="O1" s="198"/>
      <c r="P1" s="198"/>
    </row>
    <row r="4" spans="1:17" x14ac:dyDescent="0.3">
      <c r="B4" s="213" t="s">
        <v>12</v>
      </c>
      <c r="C4" s="213"/>
      <c r="D4" s="213"/>
      <c r="E4" s="213"/>
    </row>
    <row r="5" spans="1:17" ht="39" customHeight="1" x14ac:dyDescent="0.3">
      <c r="B5" s="233" t="s">
        <v>78</v>
      </c>
      <c r="C5" s="234"/>
      <c r="D5" s="234"/>
      <c r="E5" s="235"/>
    </row>
    <row r="6" spans="1:17" ht="41.25" customHeight="1" x14ac:dyDescent="0.3">
      <c r="B6" s="233" t="s">
        <v>77</v>
      </c>
      <c r="C6" s="234"/>
      <c r="D6" s="234"/>
      <c r="E6" s="235"/>
    </row>
    <row r="7" spans="1:17" x14ac:dyDescent="0.3">
      <c r="B7" s="233" t="s">
        <v>682</v>
      </c>
      <c r="C7" s="234"/>
      <c r="D7" s="234"/>
      <c r="E7" s="235"/>
    </row>
    <row r="9" spans="1:17" s="47" customFormat="1" ht="44.1" customHeight="1" x14ac:dyDescent="0.3">
      <c r="A9" s="212" t="s">
        <v>40</v>
      </c>
      <c r="B9" s="212"/>
      <c r="C9" s="212"/>
      <c r="D9" s="212"/>
      <c r="E9" s="212"/>
      <c r="F9" s="38" t="s">
        <v>41</v>
      </c>
      <c r="G9" s="206" t="s">
        <v>428</v>
      </c>
      <c r="H9" s="207"/>
      <c r="I9" s="208"/>
      <c r="J9" s="103" t="s">
        <v>427</v>
      </c>
      <c r="K9" s="179" t="s">
        <v>42</v>
      </c>
      <c r="L9" s="179"/>
      <c r="M9" s="179"/>
      <c r="N9" s="179"/>
      <c r="O9" s="179"/>
      <c r="P9" s="179" t="s">
        <v>429</v>
      </c>
      <c r="Q9" s="179"/>
    </row>
    <row r="10" spans="1:17" s="48" customFormat="1" ht="75" x14ac:dyDescent="0.25">
      <c r="A10" s="39" t="s">
        <v>0</v>
      </c>
      <c r="B10" s="39" t="s">
        <v>38</v>
      </c>
      <c r="C10" s="39" t="s">
        <v>10</v>
      </c>
      <c r="D10" s="39" t="s">
        <v>252</v>
      </c>
      <c r="E10" s="39" t="s">
        <v>11</v>
      </c>
      <c r="F10" s="39" t="s">
        <v>9</v>
      </c>
      <c r="G10" s="39">
        <v>1</v>
      </c>
      <c r="H10" s="39">
        <v>2</v>
      </c>
      <c r="I10" s="39">
        <v>3</v>
      </c>
      <c r="J10" s="39" t="s">
        <v>427</v>
      </c>
      <c r="K10" s="107" t="s">
        <v>1</v>
      </c>
      <c r="L10" s="108" t="s">
        <v>416</v>
      </c>
      <c r="M10" s="109" t="s">
        <v>430</v>
      </c>
      <c r="N10" s="39" t="s">
        <v>431</v>
      </c>
      <c r="O10" s="39" t="s">
        <v>23</v>
      </c>
      <c r="P10" s="39" t="s">
        <v>432</v>
      </c>
      <c r="Q10" s="39" t="s">
        <v>433</v>
      </c>
    </row>
    <row r="11" spans="1:17" ht="191.25" customHeight="1" x14ac:dyDescent="0.3">
      <c r="A11" s="76">
        <v>1</v>
      </c>
      <c r="B11" s="127" t="s">
        <v>348</v>
      </c>
      <c r="C11" s="76" t="s">
        <v>345</v>
      </c>
      <c r="D11" s="76" t="s">
        <v>300</v>
      </c>
      <c r="E11" s="76" t="s">
        <v>378</v>
      </c>
      <c r="F11" s="170" t="s">
        <v>686</v>
      </c>
      <c r="G11" s="134"/>
      <c r="H11" s="134"/>
      <c r="I11" s="134"/>
      <c r="J11" s="61" t="s">
        <v>664</v>
      </c>
      <c r="K11" s="137">
        <f>C26</f>
        <v>3</v>
      </c>
      <c r="L11" s="138">
        <f>C32</f>
        <v>0.75</v>
      </c>
      <c r="M11" s="137">
        <f>C39</f>
        <v>2.6666666666666665</v>
      </c>
      <c r="N11" s="40">
        <f>K11*(1-L11)*M11</f>
        <v>2</v>
      </c>
      <c r="O11" s="91" t="s">
        <v>5</v>
      </c>
      <c r="P11" s="134"/>
      <c r="Q11" s="134"/>
    </row>
    <row r="12" spans="1:17" ht="206.25" customHeight="1" x14ac:dyDescent="0.3">
      <c r="A12" s="209">
        <v>2</v>
      </c>
      <c r="B12" s="215" t="s">
        <v>342</v>
      </c>
      <c r="C12" s="209" t="s">
        <v>343</v>
      </c>
      <c r="D12" s="209" t="s">
        <v>300</v>
      </c>
      <c r="E12" s="209" t="s">
        <v>379</v>
      </c>
      <c r="F12" s="170" t="s">
        <v>283</v>
      </c>
      <c r="G12" s="245"/>
      <c r="H12" s="245"/>
      <c r="I12" s="245"/>
      <c r="J12" s="250" t="s">
        <v>638</v>
      </c>
      <c r="K12" s="246">
        <f>D26</f>
        <v>3</v>
      </c>
      <c r="L12" s="251">
        <f>D32</f>
        <v>0.75</v>
      </c>
      <c r="M12" s="246">
        <f>D39</f>
        <v>2.6666666666666665</v>
      </c>
      <c r="N12" s="176">
        <f>K12*(1-L12)*M12</f>
        <v>2</v>
      </c>
      <c r="O12" s="247" t="s">
        <v>5</v>
      </c>
      <c r="P12" s="245"/>
      <c r="Q12" s="245"/>
    </row>
    <row r="13" spans="1:17" ht="240" customHeight="1" x14ac:dyDescent="0.3">
      <c r="A13" s="211"/>
      <c r="B13" s="217"/>
      <c r="C13" s="211"/>
      <c r="D13" s="211"/>
      <c r="E13" s="211"/>
      <c r="F13" s="171" t="s">
        <v>636</v>
      </c>
      <c r="G13" s="245"/>
      <c r="H13" s="245"/>
      <c r="I13" s="245"/>
      <c r="J13" s="250"/>
      <c r="K13" s="176"/>
      <c r="L13" s="176"/>
      <c r="M13" s="176"/>
      <c r="N13" s="176"/>
      <c r="O13" s="247"/>
      <c r="P13" s="245"/>
      <c r="Q13" s="245"/>
    </row>
    <row r="14" spans="1:17" ht="213" customHeight="1" x14ac:dyDescent="0.3">
      <c r="A14" s="76">
        <v>3</v>
      </c>
      <c r="B14" s="66" t="s">
        <v>344</v>
      </c>
      <c r="C14" s="76" t="s">
        <v>345</v>
      </c>
      <c r="D14" s="76" t="s">
        <v>300</v>
      </c>
      <c r="E14" s="76" t="s">
        <v>378</v>
      </c>
      <c r="F14" s="170" t="s">
        <v>283</v>
      </c>
      <c r="G14" s="134"/>
      <c r="H14" s="134"/>
      <c r="I14" s="134"/>
      <c r="J14" s="61" t="s">
        <v>664</v>
      </c>
      <c r="K14" s="137">
        <f>E26</f>
        <v>3</v>
      </c>
      <c r="L14" s="138">
        <f>E32</f>
        <v>0.75</v>
      </c>
      <c r="M14" s="137">
        <f>E39</f>
        <v>2.6666666666666665</v>
      </c>
      <c r="N14" s="40">
        <f>K14*(1-L14)*M14</f>
        <v>2</v>
      </c>
      <c r="O14" s="91" t="s">
        <v>5</v>
      </c>
      <c r="P14" s="134"/>
      <c r="Q14" s="134"/>
    </row>
    <row r="15" spans="1:17" ht="170.25" customHeight="1" x14ac:dyDescent="0.3">
      <c r="A15" s="209">
        <v>4</v>
      </c>
      <c r="B15" s="215" t="s">
        <v>346</v>
      </c>
      <c r="C15" s="209" t="s">
        <v>149</v>
      </c>
      <c r="D15" s="209" t="s">
        <v>300</v>
      </c>
      <c r="E15" s="248" t="s">
        <v>645</v>
      </c>
      <c r="F15" s="172" t="s">
        <v>637</v>
      </c>
      <c r="G15" s="245"/>
      <c r="H15" s="245"/>
      <c r="I15" s="245"/>
      <c r="J15" s="250" t="s">
        <v>638</v>
      </c>
      <c r="K15" s="246">
        <f>F26</f>
        <v>3</v>
      </c>
      <c r="L15" s="251">
        <f>F32</f>
        <v>0.75</v>
      </c>
      <c r="M15" s="246">
        <f>F39</f>
        <v>2.6666666666666665</v>
      </c>
      <c r="N15" s="176">
        <f>K15*(1-L15)*M15</f>
        <v>2</v>
      </c>
      <c r="O15" s="247" t="s">
        <v>669</v>
      </c>
      <c r="P15" s="245"/>
      <c r="Q15" s="245"/>
    </row>
    <row r="16" spans="1:17" ht="235.5" customHeight="1" x14ac:dyDescent="0.3">
      <c r="A16" s="211"/>
      <c r="B16" s="217"/>
      <c r="C16" s="211"/>
      <c r="D16" s="211"/>
      <c r="E16" s="249"/>
      <c r="F16" s="171" t="s">
        <v>636</v>
      </c>
      <c r="G16" s="245"/>
      <c r="H16" s="245"/>
      <c r="I16" s="245"/>
      <c r="J16" s="250"/>
      <c r="K16" s="176"/>
      <c r="L16" s="176"/>
      <c r="M16" s="176"/>
      <c r="N16" s="176"/>
      <c r="O16" s="247"/>
      <c r="P16" s="245"/>
      <c r="Q16" s="245"/>
    </row>
    <row r="17" spans="1:16" x14ac:dyDescent="0.3">
      <c r="A17" s="77"/>
      <c r="B17" s="80"/>
      <c r="C17" s="80"/>
      <c r="D17" s="80"/>
      <c r="E17" s="77"/>
      <c r="F17" s="82"/>
      <c r="G17" s="79"/>
      <c r="H17" s="48"/>
      <c r="I17" s="79"/>
      <c r="J17" s="79"/>
      <c r="K17" s="78"/>
      <c r="L17" s="79"/>
      <c r="M17" s="78"/>
      <c r="N17" s="79"/>
      <c r="O17" s="79"/>
      <c r="P17" s="79"/>
    </row>
    <row r="19" spans="1:16" x14ac:dyDescent="0.3">
      <c r="B19" s="186" t="s">
        <v>408</v>
      </c>
      <c r="C19" s="187"/>
      <c r="D19" s="15"/>
      <c r="E19" s="15"/>
      <c r="F19" s="1"/>
    </row>
    <row r="20" spans="1:16" x14ac:dyDescent="0.3">
      <c r="B20" s="20" t="s">
        <v>409</v>
      </c>
      <c r="C20" s="20" t="s">
        <v>410</v>
      </c>
      <c r="D20" s="20" t="s">
        <v>422</v>
      </c>
      <c r="E20" s="20" t="s">
        <v>423</v>
      </c>
      <c r="F20" s="20" t="s">
        <v>424</v>
      </c>
    </row>
    <row r="21" spans="1:16" x14ac:dyDescent="0.3">
      <c r="B21" s="94" t="s">
        <v>411</v>
      </c>
      <c r="C21" s="95">
        <v>1</v>
      </c>
      <c r="D21" s="95">
        <v>1</v>
      </c>
      <c r="E21" s="95">
        <v>1</v>
      </c>
      <c r="F21" s="95">
        <v>1</v>
      </c>
    </row>
    <row r="22" spans="1:16" x14ac:dyDescent="0.3">
      <c r="B22" s="94" t="s">
        <v>412</v>
      </c>
      <c r="C22" s="95">
        <v>1</v>
      </c>
      <c r="D22" s="95">
        <v>1</v>
      </c>
      <c r="E22" s="95">
        <v>1</v>
      </c>
      <c r="F22" s="95">
        <v>1</v>
      </c>
    </row>
    <row r="23" spans="1:16" x14ac:dyDescent="0.3">
      <c r="B23" s="94" t="s">
        <v>413</v>
      </c>
      <c r="C23" s="95">
        <v>3</v>
      </c>
      <c r="D23" s="95">
        <v>3</v>
      </c>
      <c r="E23" s="95">
        <v>3</v>
      </c>
      <c r="F23" s="95">
        <v>3</v>
      </c>
    </row>
    <row r="24" spans="1:16" ht="30" x14ac:dyDescent="0.3">
      <c r="B24" s="94" t="s">
        <v>414</v>
      </c>
      <c r="C24" s="95">
        <v>2</v>
      </c>
      <c r="D24" s="95">
        <v>2</v>
      </c>
      <c r="E24" s="95">
        <v>2</v>
      </c>
      <c r="F24" s="95">
        <v>2</v>
      </c>
    </row>
    <row r="25" spans="1:16" x14ac:dyDescent="0.3">
      <c r="B25" s="94" t="s">
        <v>415</v>
      </c>
      <c r="C25" s="95">
        <v>3</v>
      </c>
      <c r="D25" s="95">
        <v>3</v>
      </c>
      <c r="E25" s="95">
        <v>3</v>
      </c>
      <c r="F25" s="95">
        <v>3</v>
      </c>
    </row>
    <row r="26" spans="1:16" x14ac:dyDescent="0.3">
      <c r="B26" s="96" t="s">
        <v>61</v>
      </c>
      <c r="C26" s="97">
        <f>MAX(C21:C25)</f>
        <v>3</v>
      </c>
      <c r="D26" s="97">
        <f t="shared" ref="D26:F26" si="0">MAX(D21:D25)</f>
        <v>3</v>
      </c>
      <c r="E26" s="97">
        <f t="shared" si="0"/>
        <v>3</v>
      </c>
      <c r="F26" s="97">
        <f t="shared" si="0"/>
        <v>3</v>
      </c>
    </row>
    <row r="27" spans="1:16" x14ac:dyDescent="0.3">
      <c r="B27" s="1"/>
      <c r="C27" s="1"/>
      <c r="D27" s="1"/>
      <c r="E27" s="1"/>
      <c r="F27" s="1"/>
    </row>
    <row r="28" spans="1:16" x14ac:dyDescent="0.3">
      <c r="B28" s="188" t="s">
        <v>416</v>
      </c>
      <c r="C28" s="188"/>
      <c r="D28" s="1"/>
      <c r="E28" s="1"/>
      <c r="F28" s="1"/>
    </row>
    <row r="29" spans="1:16" x14ac:dyDescent="0.3">
      <c r="B29" s="20" t="s">
        <v>409</v>
      </c>
      <c r="C29" s="20" t="s">
        <v>410</v>
      </c>
      <c r="D29" s="20" t="s">
        <v>422</v>
      </c>
      <c r="E29" s="20" t="s">
        <v>423</v>
      </c>
      <c r="F29" s="20" t="s">
        <v>424</v>
      </c>
    </row>
    <row r="30" spans="1:16" x14ac:dyDescent="0.3">
      <c r="B30" s="94" t="s">
        <v>417</v>
      </c>
      <c r="C30" s="98">
        <v>0.75</v>
      </c>
      <c r="D30" s="98">
        <v>0.75</v>
      </c>
      <c r="E30" s="98">
        <v>0.75</v>
      </c>
      <c r="F30" s="98">
        <v>0.75</v>
      </c>
    </row>
    <row r="31" spans="1:16" x14ac:dyDescent="0.3">
      <c r="B31" s="99" t="s">
        <v>418</v>
      </c>
      <c r="C31" s="100">
        <v>0.75</v>
      </c>
      <c r="D31" s="100">
        <v>0.75</v>
      </c>
      <c r="E31" s="100">
        <v>0.75</v>
      </c>
      <c r="F31" s="100">
        <v>0.75</v>
      </c>
    </row>
    <row r="32" spans="1:16" x14ac:dyDescent="0.3">
      <c r="B32" s="21" t="s">
        <v>419</v>
      </c>
      <c r="C32" s="101">
        <f t="shared" ref="C32:F32" si="1">AVERAGE(C30:C31)</f>
        <v>0.75</v>
      </c>
      <c r="D32" s="101">
        <f t="shared" si="1"/>
        <v>0.75</v>
      </c>
      <c r="E32" s="101">
        <f t="shared" si="1"/>
        <v>0.75</v>
      </c>
      <c r="F32" s="101">
        <f t="shared" si="1"/>
        <v>0.75</v>
      </c>
    </row>
    <row r="33" spans="2:6" x14ac:dyDescent="0.3">
      <c r="B33" s="1"/>
      <c r="C33" s="1"/>
      <c r="D33" s="1"/>
      <c r="E33" s="1"/>
      <c r="F33" s="1"/>
    </row>
    <row r="34" spans="2:6" x14ac:dyDescent="0.3">
      <c r="B34" s="189" t="s">
        <v>420</v>
      </c>
      <c r="C34" s="189"/>
      <c r="D34" s="1"/>
      <c r="E34" s="1"/>
      <c r="F34" s="1"/>
    </row>
    <row r="35" spans="2:6" x14ac:dyDescent="0.3">
      <c r="B35" s="20" t="s">
        <v>409</v>
      </c>
      <c r="C35" s="20" t="s">
        <v>410</v>
      </c>
      <c r="D35" s="20" t="s">
        <v>422</v>
      </c>
      <c r="E35" s="20" t="s">
        <v>423</v>
      </c>
      <c r="F35" s="20" t="s">
        <v>424</v>
      </c>
    </row>
    <row r="36" spans="2:6" x14ac:dyDescent="0.3">
      <c r="B36" s="94" t="s">
        <v>63</v>
      </c>
      <c r="C36" s="95">
        <v>2</v>
      </c>
      <c r="D36" s="95">
        <v>2</v>
      </c>
      <c r="E36" s="95">
        <v>2</v>
      </c>
      <c r="F36" s="95">
        <v>2</v>
      </c>
    </row>
    <row r="37" spans="2:6" x14ac:dyDescent="0.3">
      <c r="B37" s="94" t="s">
        <v>64</v>
      </c>
      <c r="C37" s="95">
        <v>2</v>
      </c>
      <c r="D37" s="95">
        <v>2</v>
      </c>
      <c r="E37" s="95">
        <v>2</v>
      </c>
      <c r="F37" s="95">
        <v>2</v>
      </c>
    </row>
    <row r="38" spans="2:6" x14ac:dyDescent="0.3">
      <c r="B38" s="94" t="s">
        <v>65</v>
      </c>
      <c r="C38" s="95">
        <v>4</v>
      </c>
      <c r="D38" s="95">
        <v>4</v>
      </c>
      <c r="E38" s="95">
        <v>4</v>
      </c>
      <c r="F38" s="95">
        <v>4</v>
      </c>
    </row>
    <row r="39" spans="2:6" x14ac:dyDescent="0.3">
      <c r="B39" s="21" t="s">
        <v>421</v>
      </c>
      <c r="C39" s="102">
        <f t="shared" ref="C39:F39" si="2">AVERAGE(C36:C38)</f>
        <v>2.6666666666666665</v>
      </c>
      <c r="D39" s="102">
        <f t="shared" si="2"/>
        <v>2.6666666666666665</v>
      </c>
      <c r="E39" s="102">
        <f t="shared" si="2"/>
        <v>2.6666666666666665</v>
      </c>
      <c r="F39" s="102">
        <f t="shared" si="2"/>
        <v>2.6666666666666665</v>
      </c>
    </row>
  </sheetData>
  <mergeCells count="44">
    <mergeCell ref="B19:C19"/>
    <mergeCell ref="J12:J13"/>
    <mergeCell ref="K12:K13"/>
    <mergeCell ref="L12:L13"/>
    <mergeCell ref="J15:J16"/>
    <mergeCell ref="K15:K16"/>
    <mergeCell ref="L15:L16"/>
    <mergeCell ref="A9:E9"/>
    <mergeCell ref="E12:E13"/>
    <mergeCell ref="A15:A16"/>
    <mergeCell ref="B15:B16"/>
    <mergeCell ref="C15:C16"/>
    <mergeCell ref="D15:D16"/>
    <mergeCell ref="E15:E16"/>
    <mergeCell ref="A12:A13"/>
    <mergeCell ref="B12:B13"/>
    <mergeCell ref="C12:C13"/>
    <mergeCell ref="D12:D13"/>
    <mergeCell ref="C1:P1"/>
    <mergeCell ref="B4:E4"/>
    <mergeCell ref="B5:E5"/>
    <mergeCell ref="B6:E6"/>
    <mergeCell ref="B7:E7"/>
    <mergeCell ref="B28:C28"/>
    <mergeCell ref="B34:C34"/>
    <mergeCell ref="G9:I9"/>
    <mergeCell ref="K9:O9"/>
    <mergeCell ref="P9:Q9"/>
    <mergeCell ref="G12:G13"/>
    <mergeCell ref="G15:G16"/>
    <mergeCell ref="H12:H13"/>
    <mergeCell ref="I12:I13"/>
    <mergeCell ref="M12:M13"/>
    <mergeCell ref="N12:N13"/>
    <mergeCell ref="O12:O13"/>
    <mergeCell ref="P12:P13"/>
    <mergeCell ref="Q12:Q13"/>
    <mergeCell ref="H15:H16"/>
    <mergeCell ref="I15:I16"/>
    <mergeCell ref="M15:M16"/>
    <mergeCell ref="N15:N16"/>
    <mergeCell ref="O15:O16"/>
    <mergeCell ref="P15:P16"/>
    <mergeCell ref="Q15:Q16"/>
  </mergeCells>
  <pageMargins left="0.23622047244094491" right="0.23622047244094491" top="0.74803149606299213" bottom="0.74803149606299213" header="0.31496062992125984" footer="0.31496062992125984"/>
  <pageSetup paperSize="9" scale="41" fitToHeight="0" orientation="landscape" r:id="rId1"/>
  <headerFooter>
    <oddFooter>&amp;C&amp;F - &amp;A - 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6661-8573-4710-98E5-3870AE04D5FC}">
  <sheetPr>
    <pageSetUpPr fitToPage="1"/>
  </sheetPr>
  <dimension ref="A1:Q30"/>
  <sheetViews>
    <sheetView showGridLines="0" zoomScale="60" zoomScaleNormal="60" workbookViewId="0">
      <selection activeCell="F2" sqref="F1:N1048576"/>
    </sheetView>
  </sheetViews>
  <sheetFormatPr defaultColWidth="9.140625" defaultRowHeight="18.75" x14ac:dyDescent="0.3"/>
  <cols>
    <col min="1" max="1" width="4.42578125" style="46" customWidth="1"/>
    <col min="2" max="2" width="30.7109375" style="46" customWidth="1"/>
    <col min="3" max="3" width="20.7109375" style="46" customWidth="1"/>
    <col min="4" max="4" width="24" style="46" customWidth="1"/>
    <col min="5" max="5" width="26.7109375" style="46" customWidth="1"/>
    <col min="6" max="6" width="57.85546875" style="46" customWidth="1"/>
    <col min="7" max="8" width="17" style="46" customWidth="1"/>
    <col min="9" max="9" width="16.7109375" style="46" customWidth="1"/>
    <col min="10" max="10" width="21" style="46" customWidth="1"/>
    <col min="11" max="11" width="13.7109375" style="46" customWidth="1"/>
    <col min="12" max="12" width="13.85546875" style="46" customWidth="1"/>
    <col min="13" max="13" width="16.140625" style="46" customWidth="1"/>
    <col min="14" max="14" width="17" style="46" customWidth="1"/>
    <col min="15" max="16" width="22.28515625" style="46" customWidth="1"/>
    <col min="17" max="21" width="17.7109375" style="46" customWidth="1"/>
    <col min="22" max="16384" width="9.140625" style="46"/>
  </cols>
  <sheetData>
    <row r="1" spans="1:17" ht="23.25" x14ac:dyDescent="0.35">
      <c r="C1" s="198" t="s">
        <v>640</v>
      </c>
      <c r="D1" s="198"/>
      <c r="E1" s="198"/>
      <c r="F1" s="198"/>
      <c r="G1" s="198"/>
      <c r="H1" s="198"/>
      <c r="I1" s="198"/>
      <c r="J1" s="198"/>
      <c r="K1" s="198"/>
      <c r="L1" s="198"/>
      <c r="M1" s="198"/>
      <c r="N1" s="198"/>
      <c r="O1" s="198"/>
      <c r="P1" s="198"/>
    </row>
    <row r="5" spans="1:17" s="47" customFormat="1" ht="44.1" customHeight="1" x14ac:dyDescent="0.3">
      <c r="A5" s="212" t="s">
        <v>40</v>
      </c>
      <c r="B5" s="212"/>
      <c r="C5" s="212"/>
      <c r="D5" s="212"/>
      <c r="E5" s="212"/>
      <c r="F5" s="38" t="s">
        <v>41</v>
      </c>
      <c r="G5" s="206" t="s">
        <v>428</v>
      </c>
      <c r="H5" s="207"/>
      <c r="I5" s="208"/>
      <c r="J5" s="103" t="s">
        <v>427</v>
      </c>
      <c r="K5" s="179" t="s">
        <v>42</v>
      </c>
      <c r="L5" s="179"/>
      <c r="M5" s="179"/>
      <c r="N5" s="179"/>
      <c r="O5" s="179"/>
      <c r="P5" s="179" t="s">
        <v>429</v>
      </c>
      <c r="Q5" s="179"/>
    </row>
    <row r="6" spans="1:17" s="48" customFormat="1" ht="75" x14ac:dyDescent="0.25">
      <c r="A6" s="39" t="s">
        <v>0</v>
      </c>
      <c r="B6" s="39" t="s">
        <v>38</v>
      </c>
      <c r="C6" s="39" t="s">
        <v>10</v>
      </c>
      <c r="D6" s="39" t="s">
        <v>252</v>
      </c>
      <c r="E6" s="39" t="s">
        <v>11</v>
      </c>
      <c r="F6" s="39" t="s">
        <v>9</v>
      </c>
      <c r="G6" s="39">
        <v>1</v>
      </c>
      <c r="H6" s="39">
        <v>2</v>
      </c>
      <c r="I6" s="39">
        <v>3</v>
      </c>
      <c r="J6" s="39" t="s">
        <v>427</v>
      </c>
      <c r="K6" s="107" t="s">
        <v>1</v>
      </c>
      <c r="L6" s="108" t="s">
        <v>416</v>
      </c>
      <c r="M6" s="109" t="s">
        <v>430</v>
      </c>
      <c r="N6" s="39" t="s">
        <v>431</v>
      </c>
      <c r="O6" s="39" t="s">
        <v>23</v>
      </c>
      <c r="P6" s="39" t="s">
        <v>432</v>
      </c>
      <c r="Q6" s="39" t="s">
        <v>433</v>
      </c>
    </row>
    <row r="7" spans="1:17" ht="168.75" x14ac:dyDescent="0.3">
      <c r="A7" s="40">
        <v>1</v>
      </c>
      <c r="B7" s="128" t="s">
        <v>356</v>
      </c>
      <c r="C7" s="68" t="s">
        <v>639</v>
      </c>
      <c r="D7" s="68" t="s">
        <v>300</v>
      </c>
      <c r="E7" s="40" t="s">
        <v>680</v>
      </c>
      <c r="F7" s="60" t="s">
        <v>646</v>
      </c>
      <c r="G7" s="134"/>
      <c r="H7" s="134"/>
      <c r="I7" s="134"/>
      <c r="J7" s="61" t="s">
        <v>647</v>
      </c>
      <c r="K7" s="139">
        <f>C17</f>
        <v>5</v>
      </c>
      <c r="L7" s="138">
        <f>C23</f>
        <v>0.75</v>
      </c>
      <c r="M7" s="139">
        <f>C30</f>
        <v>3.3333333333333335</v>
      </c>
      <c r="N7" s="139">
        <f>K7*(1-L7)*M7</f>
        <v>4.166666666666667</v>
      </c>
      <c r="O7" s="91" t="s">
        <v>5</v>
      </c>
      <c r="P7" s="134"/>
      <c r="Q7" s="134"/>
    </row>
    <row r="8" spans="1:17" x14ac:dyDescent="0.3">
      <c r="A8" s="77"/>
      <c r="B8" s="80"/>
      <c r="C8" s="80"/>
      <c r="D8" s="80"/>
      <c r="E8" s="77"/>
      <c r="F8" s="82"/>
      <c r="G8" s="79"/>
      <c r="H8" s="48"/>
      <c r="I8" s="79"/>
      <c r="J8" s="79"/>
      <c r="K8" s="78"/>
      <c r="L8" s="79"/>
      <c r="M8" s="78"/>
      <c r="N8" s="79"/>
      <c r="O8" s="79"/>
      <c r="P8" s="79"/>
    </row>
    <row r="10" spans="1:17" x14ac:dyDescent="0.3">
      <c r="B10" s="186" t="s">
        <v>408</v>
      </c>
      <c r="C10" s="187"/>
      <c r="D10" s="15"/>
      <c r="E10" s="15"/>
      <c r="F10" s="1"/>
    </row>
    <row r="11" spans="1:17" x14ac:dyDescent="0.3">
      <c r="B11" s="20" t="s">
        <v>409</v>
      </c>
      <c r="C11" s="20" t="s">
        <v>410</v>
      </c>
    </row>
    <row r="12" spans="1:17" x14ac:dyDescent="0.3">
      <c r="B12" s="94" t="s">
        <v>411</v>
      </c>
      <c r="C12" s="95">
        <v>1</v>
      </c>
    </row>
    <row r="13" spans="1:17" x14ac:dyDescent="0.3">
      <c r="B13" s="94" t="s">
        <v>412</v>
      </c>
      <c r="C13" s="95">
        <v>1</v>
      </c>
    </row>
    <row r="14" spans="1:17" ht="30" customHeight="1" x14ac:dyDescent="0.3">
      <c r="B14" s="94" t="s">
        <v>413</v>
      </c>
      <c r="C14" s="95">
        <v>5</v>
      </c>
    </row>
    <row r="15" spans="1:17" ht="30" x14ac:dyDescent="0.3">
      <c r="B15" s="94" t="s">
        <v>414</v>
      </c>
      <c r="C15" s="95">
        <v>4</v>
      </c>
    </row>
    <row r="16" spans="1:17" x14ac:dyDescent="0.3">
      <c r="B16" s="94" t="s">
        <v>415</v>
      </c>
      <c r="C16" s="95">
        <v>5</v>
      </c>
    </row>
    <row r="17" spans="2:3" ht="34.5" customHeight="1" x14ac:dyDescent="0.3">
      <c r="B17" s="96" t="s">
        <v>61</v>
      </c>
      <c r="C17" s="97">
        <f>MAX(C12:C16)</f>
        <v>5</v>
      </c>
    </row>
    <row r="18" spans="2:3" x14ac:dyDescent="0.3">
      <c r="B18" s="1"/>
      <c r="C18" s="1"/>
    </row>
    <row r="19" spans="2:3" x14ac:dyDescent="0.3">
      <c r="B19" s="188" t="s">
        <v>416</v>
      </c>
      <c r="C19" s="188"/>
    </row>
    <row r="20" spans="2:3" x14ac:dyDescent="0.3">
      <c r="B20" s="20" t="s">
        <v>409</v>
      </c>
      <c r="C20" s="20" t="s">
        <v>410</v>
      </c>
    </row>
    <row r="21" spans="2:3" x14ac:dyDescent="0.3">
      <c r="B21" s="94" t="s">
        <v>417</v>
      </c>
      <c r="C21" s="98">
        <v>0.75</v>
      </c>
    </row>
    <row r="22" spans="2:3" x14ac:dyDescent="0.3">
      <c r="B22" s="99" t="s">
        <v>418</v>
      </c>
      <c r="C22" s="100">
        <v>0.75</v>
      </c>
    </row>
    <row r="23" spans="2:3" ht="32.25" x14ac:dyDescent="0.3">
      <c r="B23" s="21" t="s">
        <v>419</v>
      </c>
      <c r="C23" s="101">
        <f t="shared" ref="C23" si="0">AVERAGE(C21:C22)</f>
        <v>0.75</v>
      </c>
    </row>
    <row r="24" spans="2:3" x14ac:dyDescent="0.3">
      <c r="B24" s="1"/>
      <c r="C24" s="1"/>
    </row>
    <row r="25" spans="2:3" x14ac:dyDescent="0.3">
      <c r="B25" s="189" t="s">
        <v>420</v>
      </c>
      <c r="C25" s="189"/>
    </row>
    <row r="26" spans="2:3" x14ac:dyDescent="0.3">
      <c r="B26" s="20" t="s">
        <v>409</v>
      </c>
      <c r="C26" s="20" t="s">
        <v>410</v>
      </c>
    </row>
    <row r="27" spans="2:3" x14ac:dyDescent="0.3">
      <c r="B27" s="94" t="s">
        <v>63</v>
      </c>
      <c r="C27" s="95">
        <v>2</v>
      </c>
    </row>
    <row r="28" spans="2:3" x14ac:dyDescent="0.3">
      <c r="B28" s="94" t="s">
        <v>64</v>
      </c>
      <c r="C28" s="95">
        <v>4</v>
      </c>
    </row>
    <row r="29" spans="2:3" x14ac:dyDescent="0.3">
      <c r="B29" s="94" t="s">
        <v>65</v>
      </c>
      <c r="C29" s="95">
        <v>4</v>
      </c>
    </row>
    <row r="30" spans="2:3" x14ac:dyDescent="0.3">
      <c r="B30" s="21" t="s">
        <v>421</v>
      </c>
      <c r="C30" s="102">
        <f t="shared" ref="C30" si="1">AVERAGE(C27:C29)</f>
        <v>3.3333333333333335</v>
      </c>
    </row>
  </sheetData>
  <mergeCells count="8">
    <mergeCell ref="B25:C25"/>
    <mergeCell ref="B10:C10"/>
    <mergeCell ref="B19:C19"/>
    <mergeCell ref="C1:P1"/>
    <mergeCell ref="A5:E5"/>
    <mergeCell ref="G5:I5"/>
    <mergeCell ref="K5:O5"/>
    <mergeCell ref="P5:Q5"/>
  </mergeCells>
  <pageMargins left="0.23622047244094491" right="0.23622047244094491" top="0.74803149606299213" bottom="0.74803149606299213" header="0.31496062992125984" footer="0.31496062992125984"/>
  <pageSetup paperSize="9" scale="39" fitToHeight="6" orientation="landscape" r:id="rId1"/>
  <headerFooter>
    <oddFooter>&amp;C&amp;F - &amp;A - Pagina &amp;P di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7D2B-9A6E-4641-9D67-E2356BEF6F5D}">
  <sheetPr>
    <pageSetUpPr fitToPage="1"/>
  </sheetPr>
  <dimension ref="A1:Q30"/>
  <sheetViews>
    <sheetView showGridLines="0" zoomScale="60" zoomScaleNormal="60" workbookViewId="0">
      <selection activeCell="O17" sqref="O17"/>
    </sheetView>
  </sheetViews>
  <sheetFormatPr defaultColWidth="9.140625" defaultRowHeight="18.75" x14ac:dyDescent="0.3"/>
  <cols>
    <col min="1" max="1" width="4.42578125" style="46" customWidth="1"/>
    <col min="2" max="2" width="30.28515625" style="46" customWidth="1"/>
    <col min="3" max="3" width="20.7109375" style="46" customWidth="1"/>
    <col min="4" max="4" width="24" style="46" customWidth="1"/>
    <col min="5" max="5" width="26.7109375" style="46" customWidth="1"/>
    <col min="6" max="6" width="57.85546875" style="46" customWidth="1"/>
    <col min="7" max="7" width="20.140625" style="46" customWidth="1"/>
    <col min="8" max="8" width="17" style="46" customWidth="1"/>
    <col min="9" max="9" width="16.7109375" style="46" customWidth="1"/>
    <col min="10" max="10" width="21" style="46" customWidth="1"/>
    <col min="11" max="11" width="13.7109375" style="46" customWidth="1"/>
    <col min="12" max="12" width="13.85546875" style="46" customWidth="1"/>
    <col min="13" max="13" width="16.140625" style="46" customWidth="1"/>
    <col min="14" max="14" width="17" style="46" customWidth="1"/>
    <col min="15" max="16" width="22.28515625" style="46" customWidth="1"/>
    <col min="17" max="21" width="17.7109375" style="46" customWidth="1"/>
    <col min="22" max="16384" width="9.140625" style="46"/>
  </cols>
  <sheetData>
    <row r="1" spans="1:17" ht="23.25" x14ac:dyDescent="0.35">
      <c r="C1" s="198" t="s">
        <v>641</v>
      </c>
      <c r="D1" s="198"/>
      <c r="E1" s="198"/>
      <c r="F1" s="198"/>
      <c r="G1" s="198"/>
      <c r="H1" s="198"/>
      <c r="I1" s="198"/>
      <c r="J1" s="198"/>
      <c r="K1" s="198"/>
      <c r="L1" s="198"/>
      <c r="M1" s="198"/>
      <c r="N1" s="198"/>
      <c r="O1" s="198"/>
      <c r="P1" s="198"/>
    </row>
    <row r="5" spans="1:17" s="47" customFormat="1" ht="44.1" customHeight="1" x14ac:dyDescent="0.3">
      <c r="A5" s="212" t="s">
        <v>40</v>
      </c>
      <c r="B5" s="212"/>
      <c r="C5" s="212"/>
      <c r="D5" s="212"/>
      <c r="E5" s="212"/>
      <c r="F5" s="38" t="s">
        <v>41</v>
      </c>
      <c r="G5" s="206" t="s">
        <v>428</v>
      </c>
      <c r="H5" s="207"/>
      <c r="I5" s="208"/>
      <c r="J5" s="103" t="s">
        <v>427</v>
      </c>
      <c r="K5" s="179" t="s">
        <v>42</v>
      </c>
      <c r="L5" s="179"/>
      <c r="M5" s="179"/>
      <c r="N5" s="179"/>
      <c r="O5" s="179"/>
      <c r="P5" s="179" t="s">
        <v>429</v>
      </c>
      <c r="Q5" s="179"/>
    </row>
    <row r="6" spans="1:17" s="48" customFormat="1" ht="75" x14ac:dyDescent="0.25">
      <c r="A6" s="39" t="s">
        <v>0</v>
      </c>
      <c r="B6" s="39" t="s">
        <v>38</v>
      </c>
      <c r="C6" s="39" t="s">
        <v>10</v>
      </c>
      <c r="D6" s="39" t="s">
        <v>252</v>
      </c>
      <c r="E6" s="39" t="s">
        <v>11</v>
      </c>
      <c r="F6" s="39" t="s">
        <v>9</v>
      </c>
      <c r="G6" s="39">
        <v>1</v>
      </c>
      <c r="H6" s="39">
        <v>2</v>
      </c>
      <c r="I6" s="39">
        <v>3</v>
      </c>
      <c r="J6" s="39" t="s">
        <v>427</v>
      </c>
      <c r="K6" s="107" t="s">
        <v>1</v>
      </c>
      <c r="L6" s="108" t="s">
        <v>416</v>
      </c>
      <c r="M6" s="109" t="s">
        <v>430</v>
      </c>
      <c r="N6" s="39" t="s">
        <v>431</v>
      </c>
      <c r="O6" s="39" t="s">
        <v>23</v>
      </c>
      <c r="P6" s="39" t="s">
        <v>432</v>
      </c>
      <c r="Q6" s="39" t="s">
        <v>433</v>
      </c>
    </row>
    <row r="7" spans="1:17" ht="284.25" customHeight="1" x14ac:dyDescent="0.3">
      <c r="A7" s="40">
        <v>1</v>
      </c>
      <c r="B7" s="128" t="s">
        <v>355</v>
      </c>
      <c r="C7" s="40" t="s">
        <v>639</v>
      </c>
      <c r="D7" s="40" t="s">
        <v>300</v>
      </c>
      <c r="E7" s="90" t="s">
        <v>367</v>
      </c>
      <c r="F7" s="60" t="s">
        <v>642</v>
      </c>
      <c r="G7" s="61" t="s">
        <v>643</v>
      </c>
      <c r="H7" s="134"/>
      <c r="I7" s="134"/>
      <c r="J7" s="61" t="s">
        <v>687</v>
      </c>
      <c r="K7" s="139">
        <f>C17</f>
        <v>5</v>
      </c>
      <c r="L7" s="140">
        <f>C23</f>
        <v>0.625</v>
      </c>
      <c r="M7" s="139">
        <f>C30</f>
        <v>4</v>
      </c>
      <c r="N7" s="139">
        <f>K7*(1-L7)*M7</f>
        <v>7.5</v>
      </c>
      <c r="O7" s="93" t="s">
        <v>6</v>
      </c>
      <c r="P7" s="61" t="s">
        <v>675</v>
      </c>
      <c r="Q7" s="134"/>
    </row>
    <row r="8" spans="1:17" x14ac:dyDescent="0.3">
      <c r="A8" s="77"/>
      <c r="B8" s="80"/>
      <c r="C8" s="80"/>
      <c r="D8" s="80"/>
      <c r="E8" s="77"/>
      <c r="F8" s="82"/>
      <c r="G8" s="79"/>
      <c r="H8" s="48"/>
      <c r="I8" s="79"/>
      <c r="J8" s="79"/>
      <c r="K8" s="78"/>
      <c r="L8" s="79"/>
      <c r="M8" s="78"/>
      <c r="N8" s="79"/>
      <c r="O8" s="79"/>
      <c r="P8" s="79"/>
    </row>
    <row r="10" spans="1:17" x14ac:dyDescent="0.3">
      <c r="B10" s="186" t="s">
        <v>408</v>
      </c>
      <c r="C10" s="187"/>
      <c r="D10" s="15"/>
      <c r="E10" s="15"/>
      <c r="F10" s="1"/>
    </row>
    <row r="11" spans="1:17" x14ac:dyDescent="0.3">
      <c r="B11" s="20" t="s">
        <v>409</v>
      </c>
      <c r="C11" s="20" t="s">
        <v>410</v>
      </c>
    </row>
    <row r="12" spans="1:17" x14ac:dyDescent="0.3">
      <c r="B12" s="94" t="s">
        <v>411</v>
      </c>
      <c r="C12" s="95">
        <v>1</v>
      </c>
    </row>
    <row r="13" spans="1:17" x14ac:dyDescent="0.3">
      <c r="B13" s="94" t="s">
        <v>412</v>
      </c>
      <c r="C13" s="95">
        <v>1</v>
      </c>
    </row>
    <row r="14" spans="1:17" ht="33.75" customHeight="1" x14ac:dyDescent="0.3">
      <c r="B14" s="94" t="s">
        <v>413</v>
      </c>
      <c r="C14" s="95">
        <v>5</v>
      </c>
    </row>
    <row r="15" spans="1:17" ht="30" x14ac:dyDescent="0.3">
      <c r="B15" s="94" t="s">
        <v>414</v>
      </c>
      <c r="C15" s="95">
        <v>3</v>
      </c>
    </row>
    <row r="16" spans="1:17" x14ac:dyDescent="0.3">
      <c r="B16" s="94" t="s">
        <v>415</v>
      </c>
      <c r="C16" s="95">
        <v>4</v>
      </c>
    </row>
    <row r="17" spans="2:3" ht="34.5" customHeight="1" x14ac:dyDescent="0.3">
      <c r="B17" s="96" t="s">
        <v>61</v>
      </c>
      <c r="C17" s="97">
        <f>MAX(C12:C16)</f>
        <v>5</v>
      </c>
    </row>
    <row r="18" spans="2:3" x14ac:dyDescent="0.3">
      <c r="B18" s="1"/>
      <c r="C18" s="1"/>
    </row>
    <row r="19" spans="2:3" x14ac:dyDescent="0.3">
      <c r="B19" s="188" t="s">
        <v>416</v>
      </c>
      <c r="C19" s="188"/>
    </row>
    <row r="20" spans="2:3" x14ac:dyDescent="0.3">
      <c r="B20" s="20" t="s">
        <v>409</v>
      </c>
      <c r="C20" s="20" t="s">
        <v>410</v>
      </c>
    </row>
    <row r="21" spans="2:3" x14ac:dyDescent="0.3">
      <c r="B21" s="94" t="s">
        <v>417</v>
      </c>
      <c r="C21" s="98">
        <v>0.75</v>
      </c>
    </row>
    <row r="22" spans="2:3" x14ac:dyDescent="0.3">
      <c r="B22" s="99" t="s">
        <v>418</v>
      </c>
      <c r="C22" s="100">
        <v>0.5</v>
      </c>
    </row>
    <row r="23" spans="2:3" ht="32.25" x14ac:dyDescent="0.3">
      <c r="B23" s="21" t="s">
        <v>419</v>
      </c>
      <c r="C23" s="101">
        <f t="shared" ref="C23" si="0">AVERAGE(C21:C22)</f>
        <v>0.625</v>
      </c>
    </row>
    <row r="24" spans="2:3" x14ac:dyDescent="0.3">
      <c r="B24" s="1"/>
      <c r="C24" s="1"/>
    </row>
    <row r="25" spans="2:3" x14ac:dyDescent="0.3">
      <c r="B25" s="189" t="s">
        <v>420</v>
      </c>
      <c r="C25" s="189"/>
    </row>
    <row r="26" spans="2:3" x14ac:dyDescent="0.3">
      <c r="B26" s="20" t="s">
        <v>409</v>
      </c>
      <c r="C26" s="20" t="s">
        <v>410</v>
      </c>
    </row>
    <row r="27" spans="2:3" x14ac:dyDescent="0.3">
      <c r="B27" s="94" t="s">
        <v>63</v>
      </c>
      <c r="C27" s="95">
        <v>5</v>
      </c>
    </row>
    <row r="28" spans="2:3" x14ac:dyDescent="0.3">
      <c r="B28" s="94" t="s">
        <v>64</v>
      </c>
      <c r="C28" s="95">
        <v>3</v>
      </c>
    </row>
    <row r="29" spans="2:3" x14ac:dyDescent="0.3">
      <c r="B29" s="94" t="s">
        <v>65</v>
      </c>
      <c r="C29" s="95">
        <v>4</v>
      </c>
    </row>
    <row r="30" spans="2:3" x14ac:dyDescent="0.3">
      <c r="B30" s="21" t="s">
        <v>421</v>
      </c>
      <c r="C30" s="102">
        <f t="shared" ref="C30" si="1">AVERAGE(C27:C29)</f>
        <v>4</v>
      </c>
    </row>
  </sheetData>
  <mergeCells count="8">
    <mergeCell ref="B19:C19"/>
    <mergeCell ref="B25:C25"/>
    <mergeCell ref="C1:P1"/>
    <mergeCell ref="A5:E5"/>
    <mergeCell ref="G5:I5"/>
    <mergeCell ref="K5:O5"/>
    <mergeCell ref="P5:Q5"/>
    <mergeCell ref="B10:C10"/>
  </mergeCells>
  <pageMargins left="0.23622047244094491" right="0.23622047244094491" top="0.74803149606299213" bottom="0.74803149606299213" header="0.31496062992125984" footer="0.31496062992125984"/>
  <pageSetup paperSize="9" scale="39" fitToHeight="6" orientation="landscape" r:id="rId1"/>
  <headerFooter>
    <oddFooter>&amp;C&amp;F - &amp;A - Pagina &amp;P di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31"/>
  <sheetViews>
    <sheetView topLeftCell="A15" zoomScale="110" zoomScaleNormal="110" workbookViewId="0">
      <selection activeCell="G49" sqref="G49"/>
    </sheetView>
  </sheetViews>
  <sheetFormatPr defaultColWidth="9.140625" defaultRowHeight="15" x14ac:dyDescent="0.25"/>
  <cols>
    <col min="1" max="1" width="27.7109375" style="1" customWidth="1"/>
    <col min="2" max="2" width="52.140625" style="1" customWidth="1"/>
    <col min="3" max="3" width="73.7109375" style="1" customWidth="1"/>
    <col min="4" max="4" width="15.7109375" style="16" customWidth="1"/>
    <col min="5" max="5" width="25.140625" style="1" customWidth="1"/>
    <col min="6" max="16384" width="9.140625" style="1"/>
  </cols>
  <sheetData>
    <row r="1" spans="1:4" ht="23.25" x14ac:dyDescent="0.35">
      <c r="A1" s="278" t="s">
        <v>438</v>
      </c>
      <c r="B1" s="278"/>
      <c r="C1" s="278"/>
      <c r="D1" s="278"/>
    </row>
    <row r="2" spans="1:4" x14ac:dyDescent="0.25">
      <c r="B2" s="16"/>
    </row>
    <row r="3" spans="1:4" ht="18.75" x14ac:dyDescent="0.25">
      <c r="A3" s="186" t="s">
        <v>44</v>
      </c>
      <c r="B3" s="279"/>
      <c r="C3" s="279"/>
      <c r="D3" s="187"/>
    </row>
    <row r="4" spans="1:4" ht="34.5" customHeight="1" x14ac:dyDescent="0.25">
      <c r="A4" s="280" t="s">
        <v>439</v>
      </c>
      <c r="B4" s="219"/>
      <c r="C4" s="219"/>
      <c r="D4" s="219"/>
    </row>
    <row r="5" spans="1:4" x14ac:dyDescent="0.25">
      <c r="B5" s="16"/>
    </row>
    <row r="6" spans="1:4" x14ac:dyDescent="0.25">
      <c r="A6" s="113" t="s">
        <v>60</v>
      </c>
      <c r="B6" s="113" t="s">
        <v>45</v>
      </c>
      <c r="C6" s="113" t="s">
        <v>46</v>
      </c>
      <c r="D6" s="113" t="s">
        <v>47</v>
      </c>
    </row>
    <row r="7" spans="1:4" ht="17.25" customHeight="1" x14ac:dyDescent="0.25">
      <c r="A7" s="271" t="s">
        <v>411</v>
      </c>
      <c r="B7" s="263" t="s">
        <v>440</v>
      </c>
      <c r="C7" s="173" t="s">
        <v>441</v>
      </c>
      <c r="D7" s="30">
        <v>1</v>
      </c>
    </row>
    <row r="8" spans="1:4" ht="43.5" customHeight="1" x14ac:dyDescent="0.25">
      <c r="A8" s="272"/>
      <c r="B8" s="264"/>
      <c r="C8" s="173" t="s">
        <v>442</v>
      </c>
      <c r="D8" s="30">
        <v>2</v>
      </c>
    </row>
    <row r="9" spans="1:4" ht="76.5" x14ac:dyDescent="0.25">
      <c r="A9" s="272"/>
      <c r="B9" s="264"/>
      <c r="C9" s="173" t="s">
        <v>443</v>
      </c>
      <c r="D9" s="30">
        <v>3</v>
      </c>
    </row>
    <row r="10" spans="1:4" ht="63.75" x14ac:dyDescent="0.25">
      <c r="A10" s="272"/>
      <c r="B10" s="264"/>
      <c r="C10" s="173" t="s">
        <v>444</v>
      </c>
      <c r="D10" s="30">
        <v>4</v>
      </c>
    </row>
    <row r="11" spans="1:4" ht="102.75" customHeight="1" x14ac:dyDescent="0.25">
      <c r="A11" s="273"/>
      <c r="B11" s="265"/>
      <c r="C11" s="173" t="s">
        <v>445</v>
      </c>
      <c r="D11" s="30">
        <v>5</v>
      </c>
    </row>
    <row r="12" spans="1:4" x14ac:dyDescent="0.25">
      <c r="A12" s="271" t="s">
        <v>412</v>
      </c>
      <c r="B12" s="263" t="s">
        <v>446</v>
      </c>
      <c r="C12" s="173" t="s">
        <v>447</v>
      </c>
      <c r="D12" s="30">
        <v>1</v>
      </c>
    </row>
    <row r="13" spans="1:4" ht="25.5" x14ac:dyDescent="0.25">
      <c r="A13" s="272"/>
      <c r="B13" s="264"/>
      <c r="C13" s="173" t="s">
        <v>448</v>
      </c>
      <c r="D13" s="30">
        <v>2</v>
      </c>
    </row>
    <row r="14" spans="1:4" ht="58.5" customHeight="1" x14ac:dyDescent="0.25">
      <c r="A14" s="272"/>
      <c r="B14" s="264"/>
      <c r="C14" s="173" t="s">
        <v>449</v>
      </c>
      <c r="D14" s="30">
        <v>3</v>
      </c>
    </row>
    <row r="15" spans="1:4" ht="51" x14ac:dyDescent="0.25">
      <c r="A15" s="272"/>
      <c r="B15" s="264"/>
      <c r="C15" s="173" t="s">
        <v>450</v>
      </c>
      <c r="D15" s="30">
        <v>4</v>
      </c>
    </row>
    <row r="16" spans="1:4" ht="51" x14ac:dyDescent="0.25">
      <c r="A16" s="273"/>
      <c r="B16" s="265"/>
      <c r="C16" s="173" t="s">
        <v>451</v>
      </c>
      <c r="D16" s="30">
        <v>5</v>
      </c>
    </row>
    <row r="17" spans="1:4" ht="38.25" x14ac:dyDescent="0.25">
      <c r="A17" s="271" t="s">
        <v>413</v>
      </c>
      <c r="B17" s="263" t="s">
        <v>452</v>
      </c>
      <c r="C17" s="173" t="s">
        <v>453</v>
      </c>
      <c r="D17" s="30">
        <v>1</v>
      </c>
    </row>
    <row r="18" spans="1:4" ht="38.25" x14ac:dyDescent="0.25">
      <c r="A18" s="272"/>
      <c r="B18" s="264"/>
      <c r="C18" s="173" t="s">
        <v>454</v>
      </c>
      <c r="D18" s="115" t="s">
        <v>455</v>
      </c>
    </row>
    <row r="19" spans="1:4" ht="25.5" x14ac:dyDescent="0.25">
      <c r="A19" s="273"/>
      <c r="B19" s="265"/>
      <c r="C19" s="173" t="s">
        <v>456</v>
      </c>
      <c r="D19" s="115" t="s">
        <v>457</v>
      </c>
    </row>
    <row r="20" spans="1:4" ht="51" x14ac:dyDescent="0.25">
      <c r="A20" s="260" t="s">
        <v>458</v>
      </c>
      <c r="B20" s="274" t="s">
        <v>459</v>
      </c>
      <c r="C20" s="173" t="s">
        <v>460</v>
      </c>
      <c r="D20" s="30">
        <v>1</v>
      </c>
    </row>
    <row r="21" spans="1:4" ht="76.5" x14ac:dyDescent="0.25">
      <c r="A21" s="261"/>
      <c r="B21" s="275"/>
      <c r="C21" s="173" t="s">
        <v>461</v>
      </c>
      <c r="D21" s="115" t="s">
        <v>455</v>
      </c>
    </row>
    <row r="22" spans="1:4" ht="102" x14ac:dyDescent="0.25">
      <c r="A22" s="262"/>
      <c r="B22" s="276"/>
      <c r="C22" s="173" t="s">
        <v>462</v>
      </c>
      <c r="D22" s="115" t="s">
        <v>457</v>
      </c>
    </row>
    <row r="23" spans="1:4" ht="45" customHeight="1" x14ac:dyDescent="0.25">
      <c r="A23" s="270" t="s">
        <v>415</v>
      </c>
      <c r="B23" s="269" t="s">
        <v>463</v>
      </c>
      <c r="C23" s="173" t="s">
        <v>464</v>
      </c>
      <c r="D23" s="30">
        <v>1</v>
      </c>
    </row>
    <row r="24" spans="1:4" ht="25.5" x14ac:dyDescent="0.25">
      <c r="A24" s="270"/>
      <c r="B24" s="269"/>
      <c r="C24" s="173" t="s">
        <v>465</v>
      </c>
      <c r="D24" s="30">
        <v>2</v>
      </c>
    </row>
    <row r="25" spans="1:4" ht="25.5" x14ac:dyDescent="0.25">
      <c r="A25" s="270"/>
      <c r="B25" s="269"/>
      <c r="C25" s="173" t="s">
        <v>466</v>
      </c>
      <c r="D25" s="30">
        <v>3</v>
      </c>
    </row>
    <row r="26" spans="1:4" ht="25.5" x14ac:dyDescent="0.25">
      <c r="A26" s="270"/>
      <c r="B26" s="269"/>
      <c r="C26" s="173" t="s">
        <v>467</v>
      </c>
      <c r="D26" s="30">
        <v>4</v>
      </c>
    </row>
    <row r="27" spans="1:4" x14ac:dyDescent="0.25">
      <c r="A27" s="270"/>
      <c r="B27" s="269"/>
      <c r="C27" s="173" t="s">
        <v>468</v>
      </c>
      <c r="D27" s="30">
        <v>5</v>
      </c>
    </row>
    <row r="28" spans="1:4" x14ac:dyDescent="0.25">
      <c r="B28" s="16"/>
    </row>
    <row r="29" spans="1:4" ht="70.5" customHeight="1" x14ac:dyDescent="0.25">
      <c r="A29" s="277"/>
      <c r="B29" s="277"/>
      <c r="C29" s="277"/>
      <c r="D29" s="277"/>
    </row>
    <row r="30" spans="1:4" x14ac:dyDescent="0.25">
      <c r="B30" s="16"/>
    </row>
    <row r="31" spans="1:4" x14ac:dyDescent="0.25">
      <c r="B31" s="16"/>
    </row>
    <row r="32" spans="1:4" ht="15.75" customHeight="1" x14ac:dyDescent="0.25">
      <c r="A32" s="252" t="s">
        <v>51</v>
      </c>
      <c r="B32" s="252"/>
      <c r="C32" s="252"/>
      <c r="D32" s="252"/>
    </row>
    <row r="33" spans="1:4" x14ac:dyDescent="0.25">
      <c r="B33" s="16"/>
    </row>
    <row r="34" spans="1:4" x14ac:dyDescent="0.25">
      <c r="A34" s="20" t="s">
        <v>52</v>
      </c>
      <c r="B34" s="20" t="s">
        <v>53</v>
      </c>
    </row>
    <row r="35" spans="1:4" x14ac:dyDescent="0.25">
      <c r="A35" s="5">
        <v>1</v>
      </c>
      <c r="B35" s="11" t="s">
        <v>55</v>
      </c>
    </row>
    <row r="36" spans="1:4" x14ac:dyDescent="0.25">
      <c r="A36" s="5">
        <v>2</v>
      </c>
      <c r="B36" s="11" t="s">
        <v>56</v>
      </c>
    </row>
    <row r="37" spans="1:4" x14ac:dyDescent="0.25">
      <c r="A37" s="5">
        <v>3</v>
      </c>
      <c r="B37" s="11" t="s">
        <v>57</v>
      </c>
    </row>
    <row r="38" spans="1:4" x14ac:dyDescent="0.25">
      <c r="A38" s="5">
        <v>4</v>
      </c>
      <c r="B38" s="11" t="s">
        <v>58</v>
      </c>
    </row>
    <row r="39" spans="1:4" x14ac:dyDescent="0.25">
      <c r="A39" s="5">
        <v>5</v>
      </c>
      <c r="B39" s="11" t="s">
        <v>59</v>
      </c>
    </row>
    <row r="40" spans="1:4" x14ac:dyDescent="0.25">
      <c r="B40" s="16"/>
    </row>
    <row r="41" spans="1:4" x14ac:dyDescent="0.25">
      <c r="B41" s="16"/>
    </row>
    <row r="42" spans="1:4" x14ac:dyDescent="0.25">
      <c r="B42" s="16"/>
    </row>
    <row r="43" spans="1:4" ht="15.75" customHeight="1" x14ac:dyDescent="0.25">
      <c r="B43" s="16"/>
    </row>
    <row r="44" spans="1:4" ht="18.75" x14ac:dyDescent="0.25">
      <c r="A44" s="266" t="s">
        <v>469</v>
      </c>
      <c r="B44" s="267"/>
      <c r="C44" s="267"/>
      <c r="D44" s="268"/>
    </row>
    <row r="45" spans="1:4" x14ac:dyDescent="0.25">
      <c r="A45" s="219" t="s">
        <v>470</v>
      </c>
      <c r="B45" s="219"/>
      <c r="C45" s="219"/>
      <c r="D45" s="219"/>
    </row>
    <row r="46" spans="1:4" ht="15.75" x14ac:dyDescent="0.25">
      <c r="A46" s="83" t="s">
        <v>50</v>
      </c>
      <c r="B46" s="15"/>
      <c r="C46" s="84"/>
      <c r="D46" s="84"/>
    </row>
    <row r="47" spans="1:4" x14ac:dyDescent="0.25">
      <c r="B47" s="16"/>
    </row>
    <row r="48" spans="1:4" x14ac:dyDescent="0.25">
      <c r="A48" s="18" t="s">
        <v>60</v>
      </c>
      <c r="B48" s="18" t="s">
        <v>45</v>
      </c>
      <c r="C48" s="18" t="s">
        <v>46</v>
      </c>
      <c r="D48" s="18" t="s">
        <v>471</v>
      </c>
    </row>
    <row r="49" spans="1:4" ht="30" x14ac:dyDescent="0.25">
      <c r="A49" s="193" t="s">
        <v>417</v>
      </c>
      <c r="B49" s="263" t="s">
        <v>472</v>
      </c>
      <c r="C49" s="114" t="s">
        <v>473</v>
      </c>
      <c r="D49" s="116">
        <v>0</v>
      </c>
    </row>
    <row r="50" spans="1:4" ht="45" x14ac:dyDescent="0.25">
      <c r="A50" s="194"/>
      <c r="B50" s="264"/>
      <c r="C50" s="114" t="s">
        <v>474</v>
      </c>
      <c r="D50" s="116">
        <v>0.25</v>
      </c>
    </row>
    <row r="51" spans="1:4" ht="45" x14ac:dyDescent="0.25">
      <c r="A51" s="194"/>
      <c r="B51" s="264"/>
      <c r="C51" s="114" t="s">
        <v>475</v>
      </c>
      <c r="D51" s="116">
        <v>0.5</v>
      </c>
    </row>
    <row r="52" spans="1:4" ht="45" x14ac:dyDescent="0.25">
      <c r="A52" s="194"/>
      <c r="B52" s="264"/>
      <c r="C52" s="114" t="s">
        <v>476</v>
      </c>
      <c r="D52" s="116">
        <v>0.75</v>
      </c>
    </row>
    <row r="53" spans="1:4" ht="60" x14ac:dyDescent="0.25">
      <c r="A53" s="195"/>
      <c r="B53" s="265"/>
      <c r="C53" s="114" t="s">
        <v>477</v>
      </c>
      <c r="D53" s="116">
        <v>1</v>
      </c>
    </row>
    <row r="54" spans="1:4" x14ac:dyDescent="0.25">
      <c r="A54" s="193" t="s">
        <v>418</v>
      </c>
      <c r="B54" s="263" t="s">
        <v>478</v>
      </c>
      <c r="C54" s="114" t="s">
        <v>479</v>
      </c>
      <c r="D54" s="116">
        <v>0</v>
      </c>
    </row>
    <row r="55" spans="1:4" ht="30" x14ac:dyDescent="0.25">
      <c r="A55" s="194"/>
      <c r="B55" s="264"/>
      <c r="C55" s="114" t="s">
        <v>480</v>
      </c>
      <c r="D55" s="116">
        <v>0.25</v>
      </c>
    </row>
    <row r="56" spans="1:4" ht="30" x14ac:dyDescent="0.25">
      <c r="A56" s="194"/>
      <c r="B56" s="264"/>
      <c r="C56" s="114" t="s">
        <v>481</v>
      </c>
      <c r="D56" s="116">
        <v>0.5</v>
      </c>
    </row>
    <row r="57" spans="1:4" ht="34.5" customHeight="1" x14ac:dyDescent="0.25">
      <c r="A57" s="194"/>
      <c r="B57" s="264"/>
      <c r="C57" s="114" t="s">
        <v>482</v>
      </c>
      <c r="D57" s="116">
        <v>0.75</v>
      </c>
    </row>
    <row r="58" spans="1:4" ht="30" x14ac:dyDescent="0.25">
      <c r="A58" s="195"/>
      <c r="B58" s="265"/>
      <c r="C58" s="114" t="s">
        <v>483</v>
      </c>
      <c r="D58" s="116">
        <v>1</v>
      </c>
    </row>
    <row r="59" spans="1:4" x14ac:dyDescent="0.25">
      <c r="B59" s="16"/>
    </row>
    <row r="60" spans="1:4" x14ac:dyDescent="0.25">
      <c r="B60" s="16"/>
    </row>
    <row r="61" spans="1:4" x14ac:dyDescent="0.25">
      <c r="B61" s="16"/>
    </row>
    <row r="62" spans="1:4" ht="35.25" customHeight="1" x14ac:dyDescent="0.25">
      <c r="A62" s="253" t="s">
        <v>62</v>
      </c>
      <c r="B62" s="254"/>
      <c r="C62" s="254"/>
      <c r="D62" s="255"/>
    </row>
    <row r="63" spans="1:4" ht="30" customHeight="1" x14ac:dyDescent="0.25">
      <c r="A63" s="219" t="s">
        <v>484</v>
      </c>
      <c r="B63" s="219"/>
      <c r="C63" s="219"/>
      <c r="D63" s="219"/>
    </row>
    <row r="64" spans="1:4" ht="15.75" x14ac:dyDescent="0.25">
      <c r="A64" s="252" t="s">
        <v>50</v>
      </c>
      <c r="B64" s="252"/>
      <c r="C64" s="84"/>
      <c r="D64" s="84"/>
    </row>
    <row r="65" spans="1:4" ht="32.25" customHeight="1" x14ac:dyDescent="0.25">
      <c r="B65" s="16"/>
    </row>
    <row r="66" spans="1:4" ht="45" customHeight="1" x14ac:dyDescent="0.25">
      <c r="A66" s="113" t="s">
        <v>60</v>
      </c>
      <c r="B66" s="113" t="s">
        <v>45</v>
      </c>
      <c r="C66" s="113" t="s">
        <v>46</v>
      </c>
      <c r="D66" s="113" t="s">
        <v>47</v>
      </c>
    </row>
    <row r="67" spans="1:4" ht="51" customHeight="1" x14ac:dyDescent="0.25">
      <c r="A67" s="260" t="s">
        <v>63</v>
      </c>
      <c r="B67" s="263" t="s">
        <v>485</v>
      </c>
      <c r="C67" s="114" t="s">
        <v>486</v>
      </c>
      <c r="D67" s="30">
        <v>1</v>
      </c>
    </row>
    <row r="68" spans="1:4" ht="45" x14ac:dyDescent="0.25">
      <c r="A68" s="261"/>
      <c r="B68" s="264"/>
      <c r="C68" s="114" t="s">
        <v>487</v>
      </c>
      <c r="D68" s="30">
        <v>2</v>
      </c>
    </row>
    <row r="69" spans="1:4" ht="75" x14ac:dyDescent="0.25">
      <c r="A69" s="261"/>
      <c r="B69" s="264"/>
      <c r="C69" s="114" t="s">
        <v>488</v>
      </c>
      <c r="D69" s="30">
        <v>3</v>
      </c>
    </row>
    <row r="70" spans="1:4" ht="60" x14ac:dyDescent="0.25">
      <c r="A70" s="261"/>
      <c r="B70" s="264"/>
      <c r="C70" s="114" t="s">
        <v>489</v>
      </c>
      <c r="D70" s="30">
        <v>4</v>
      </c>
    </row>
    <row r="71" spans="1:4" ht="60" x14ac:dyDescent="0.25">
      <c r="A71" s="262"/>
      <c r="B71" s="265"/>
      <c r="C71" s="114" t="s">
        <v>490</v>
      </c>
      <c r="D71" s="30">
        <v>5</v>
      </c>
    </row>
    <row r="72" spans="1:4" ht="16.5" customHeight="1" x14ac:dyDescent="0.25">
      <c r="A72" s="260" t="s">
        <v>64</v>
      </c>
      <c r="B72" s="263" t="s">
        <v>491</v>
      </c>
      <c r="C72" s="114" t="s">
        <v>492</v>
      </c>
      <c r="D72" s="30">
        <v>1</v>
      </c>
    </row>
    <row r="73" spans="1:4" x14ac:dyDescent="0.25">
      <c r="A73" s="261"/>
      <c r="B73" s="264"/>
      <c r="C73" s="114" t="s">
        <v>493</v>
      </c>
      <c r="D73" s="115" t="s">
        <v>455</v>
      </c>
    </row>
    <row r="74" spans="1:4" x14ac:dyDescent="0.25">
      <c r="A74" s="261"/>
      <c r="B74" s="264"/>
      <c r="C74" s="114" t="s">
        <v>494</v>
      </c>
      <c r="D74" s="115" t="s">
        <v>457</v>
      </c>
    </row>
    <row r="75" spans="1:4" ht="30" x14ac:dyDescent="0.25">
      <c r="A75" s="256" t="s">
        <v>65</v>
      </c>
      <c r="B75" s="257" t="s">
        <v>495</v>
      </c>
      <c r="C75" s="117" t="s">
        <v>496</v>
      </c>
      <c r="D75" s="118">
        <v>1</v>
      </c>
    </row>
    <row r="76" spans="1:4" ht="30" x14ac:dyDescent="0.25">
      <c r="A76" s="256"/>
      <c r="B76" s="258"/>
      <c r="C76" s="117" t="s">
        <v>497</v>
      </c>
      <c r="D76" s="119" t="s">
        <v>455</v>
      </c>
    </row>
    <row r="77" spans="1:4" ht="30" x14ac:dyDescent="0.25">
      <c r="A77" s="256"/>
      <c r="B77" s="259"/>
      <c r="C77" s="117" t="s">
        <v>498</v>
      </c>
      <c r="D77" s="119" t="s">
        <v>457</v>
      </c>
    </row>
    <row r="78" spans="1:4" x14ac:dyDescent="0.25">
      <c r="B78" s="16"/>
    </row>
    <row r="79" spans="1:4" x14ac:dyDescent="0.25">
      <c r="A79"/>
      <c r="B79" s="16"/>
    </row>
    <row r="80" spans="1:4" x14ac:dyDescent="0.25">
      <c r="B80" s="16"/>
    </row>
    <row r="81" spans="1:4" ht="15.75" x14ac:dyDescent="0.25">
      <c r="A81" s="252" t="s">
        <v>66</v>
      </c>
      <c r="B81" s="252"/>
      <c r="C81" s="58"/>
      <c r="D81" s="58"/>
    </row>
    <row r="82" spans="1:4" ht="15.75" customHeight="1" x14ac:dyDescent="0.25">
      <c r="B82" s="16"/>
    </row>
    <row r="83" spans="1:4" x14ac:dyDescent="0.25">
      <c r="A83" s="20" t="s">
        <v>52</v>
      </c>
      <c r="B83" s="20" t="s">
        <v>67</v>
      </c>
    </row>
    <row r="84" spans="1:4" x14ac:dyDescent="0.25">
      <c r="A84" s="5">
        <v>1</v>
      </c>
      <c r="B84" s="11" t="s">
        <v>499</v>
      </c>
    </row>
    <row r="85" spans="1:4" x14ac:dyDescent="0.25">
      <c r="A85" s="5">
        <v>2</v>
      </c>
      <c r="B85" s="11" t="s">
        <v>500</v>
      </c>
    </row>
    <row r="86" spans="1:4" x14ac:dyDescent="0.25">
      <c r="A86" s="5">
        <v>3</v>
      </c>
      <c r="B86" s="11" t="s">
        <v>104</v>
      </c>
    </row>
    <row r="87" spans="1:4" x14ac:dyDescent="0.25">
      <c r="A87" s="5">
        <v>4</v>
      </c>
      <c r="B87" s="11" t="s">
        <v>501</v>
      </c>
    </row>
    <row r="88" spans="1:4" x14ac:dyDescent="0.25">
      <c r="A88" s="5">
        <v>5</v>
      </c>
      <c r="B88" s="11" t="s">
        <v>502</v>
      </c>
    </row>
    <row r="89" spans="1:4" x14ac:dyDescent="0.25">
      <c r="B89" s="16"/>
    </row>
    <row r="90" spans="1:4" x14ac:dyDescent="0.25">
      <c r="B90" s="16"/>
    </row>
    <row r="91" spans="1:4" x14ac:dyDescent="0.25">
      <c r="B91" s="16"/>
    </row>
    <row r="92" spans="1:4" x14ac:dyDescent="0.25">
      <c r="B92" s="16"/>
    </row>
    <row r="93" spans="1:4" x14ac:dyDescent="0.25">
      <c r="B93" s="16"/>
    </row>
    <row r="94" spans="1:4" x14ac:dyDescent="0.25">
      <c r="B94" s="16"/>
    </row>
    <row r="95" spans="1:4" x14ac:dyDescent="0.25">
      <c r="B95" s="16"/>
    </row>
    <row r="96" spans="1:4" x14ac:dyDescent="0.25">
      <c r="B96" s="16"/>
    </row>
    <row r="97" spans="2:2" x14ac:dyDescent="0.25">
      <c r="B97" s="16"/>
    </row>
    <row r="98" spans="2:2" x14ac:dyDescent="0.25">
      <c r="B98" s="16"/>
    </row>
    <row r="99" spans="2:2" x14ac:dyDescent="0.25">
      <c r="B99" s="16"/>
    </row>
    <row r="100" spans="2:2" x14ac:dyDescent="0.25">
      <c r="B100" s="16"/>
    </row>
    <row r="101" spans="2:2" x14ac:dyDescent="0.25">
      <c r="B101" s="16"/>
    </row>
    <row r="102" spans="2:2" x14ac:dyDescent="0.25">
      <c r="B102" s="16"/>
    </row>
    <row r="103" spans="2:2" x14ac:dyDescent="0.25">
      <c r="B103" s="16"/>
    </row>
    <row r="104" spans="2:2" x14ac:dyDescent="0.25">
      <c r="B104" s="16"/>
    </row>
    <row r="105" spans="2:2" x14ac:dyDescent="0.25">
      <c r="B105" s="16"/>
    </row>
    <row r="106" spans="2:2" x14ac:dyDescent="0.25">
      <c r="B106" s="16"/>
    </row>
    <row r="107" spans="2:2" x14ac:dyDescent="0.25">
      <c r="B107" s="16"/>
    </row>
    <row r="108" spans="2:2" x14ac:dyDescent="0.25">
      <c r="B108" s="16"/>
    </row>
    <row r="109" spans="2:2" x14ac:dyDescent="0.25">
      <c r="B109" s="16"/>
    </row>
    <row r="110" spans="2:2" x14ac:dyDescent="0.25">
      <c r="B110" s="16"/>
    </row>
    <row r="111" spans="2:2" x14ac:dyDescent="0.25">
      <c r="B111" s="16"/>
    </row>
    <row r="112" spans="2:2" x14ac:dyDescent="0.25">
      <c r="B112" s="16"/>
    </row>
    <row r="113" spans="2:2" x14ac:dyDescent="0.25">
      <c r="B113" s="16"/>
    </row>
    <row r="114" spans="2:2" x14ac:dyDescent="0.25">
      <c r="B114" s="16"/>
    </row>
    <row r="115" spans="2:2" x14ac:dyDescent="0.25">
      <c r="B115" s="16"/>
    </row>
    <row r="116" spans="2:2" x14ac:dyDescent="0.25">
      <c r="B116" s="16"/>
    </row>
    <row r="117" spans="2:2" x14ac:dyDescent="0.25">
      <c r="B117" s="16"/>
    </row>
    <row r="118" spans="2:2" x14ac:dyDescent="0.25">
      <c r="B118" s="16"/>
    </row>
    <row r="119" spans="2:2" x14ac:dyDescent="0.25">
      <c r="B119" s="16"/>
    </row>
    <row r="120" spans="2:2" x14ac:dyDescent="0.25">
      <c r="B120" s="16"/>
    </row>
    <row r="121" spans="2:2" x14ac:dyDescent="0.25">
      <c r="B121" s="16"/>
    </row>
    <row r="122" spans="2:2" x14ac:dyDescent="0.25">
      <c r="B122" s="16"/>
    </row>
    <row r="123" spans="2:2" x14ac:dyDescent="0.25">
      <c r="B123" s="16"/>
    </row>
    <row r="124" spans="2:2" x14ac:dyDescent="0.25">
      <c r="B124" s="16"/>
    </row>
    <row r="125" spans="2:2" x14ac:dyDescent="0.25">
      <c r="B125" s="16"/>
    </row>
    <row r="126" spans="2:2" x14ac:dyDescent="0.25">
      <c r="B126" s="16"/>
    </row>
    <row r="127" spans="2:2" x14ac:dyDescent="0.25">
      <c r="B127" s="16"/>
    </row>
    <row r="128" spans="2:2" x14ac:dyDescent="0.25">
      <c r="B128" s="16"/>
    </row>
    <row r="129" spans="2:2" x14ac:dyDescent="0.25">
      <c r="B129" s="16"/>
    </row>
    <row r="130" spans="2:2" x14ac:dyDescent="0.25">
      <c r="B130" s="16"/>
    </row>
    <row r="131" spans="2:2" x14ac:dyDescent="0.25">
      <c r="B131" s="16"/>
    </row>
  </sheetData>
  <mergeCells count="31">
    <mergeCell ref="A1:D1"/>
    <mergeCell ref="A3:D3"/>
    <mergeCell ref="A4:D4"/>
    <mergeCell ref="A7:A11"/>
    <mergeCell ref="B7:B11"/>
    <mergeCell ref="B23:B27"/>
    <mergeCell ref="A23:A27"/>
    <mergeCell ref="A32:D32"/>
    <mergeCell ref="A12:A16"/>
    <mergeCell ref="B12:B16"/>
    <mergeCell ref="A17:A19"/>
    <mergeCell ref="B17:B19"/>
    <mergeCell ref="A20:A22"/>
    <mergeCell ref="B20:B22"/>
    <mergeCell ref="A29:D29"/>
    <mergeCell ref="A44:D44"/>
    <mergeCell ref="A45:D45"/>
    <mergeCell ref="A49:A53"/>
    <mergeCell ref="B49:B53"/>
    <mergeCell ref="A54:A58"/>
    <mergeCell ref="B54:B58"/>
    <mergeCell ref="A81:B81"/>
    <mergeCell ref="A62:D62"/>
    <mergeCell ref="A63:D63"/>
    <mergeCell ref="A64:B64"/>
    <mergeCell ref="A75:A77"/>
    <mergeCell ref="B75:B77"/>
    <mergeCell ref="A67:A71"/>
    <mergeCell ref="B67:B71"/>
    <mergeCell ref="A72:A74"/>
    <mergeCell ref="B72:B74"/>
  </mergeCells>
  <pageMargins left="0.70866141732283472" right="0.70866141732283472" top="0.74803149606299213" bottom="0.74803149606299213" header="0.31496062992125984" footer="0.31496062992125984"/>
  <pageSetup paperSize="9" scale="77" fitToHeight="0" orientation="landscape" r:id="rId1"/>
  <rowBreaks count="1" manualBreakCount="1">
    <brk id="5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A3CD-66D8-40C3-9156-C6DA3210C12B}">
  <sheetPr>
    <pageSetUpPr fitToPage="1"/>
  </sheetPr>
  <dimension ref="A1:G29"/>
  <sheetViews>
    <sheetView topLeftCell="A10" workbookViewId="0">
      <selection activeCell="G1" sqref="G1"/>
    </sheetView>
  </sheetViews>
  <sheetFormatPr defaultColWidth="8.85546875" defaultRowHeight="15" x14ac:dyDescent="0.25"/>
  <cols>
    <col min="1" max="1" width="8.85546875" customWidth="1"/>
    <col min="2" max="2" width="19.42578125" customWidth="1"/>
    <col min="3" max="3" width="8.85546875" customWidth="1"/>
    <col min="4" max="4" width="44.28515625" customWidth="1"/>
    <col min="5" max="5" width="16.7109375" customWidth="1"/>
    <col min="6" max="6" width="8.85546875" customWidth="1"/>
    <col min="7" max="7" width="39.140625" customWidth="1"/>
  </cols>
  <sheetData>
    <row r="1" spans="1:7" ht="30" x14ac:dyDescent="0.25">
      <c r="A1" s="120" t="s">
        <v>503</v>
      </c>
      <c r="B1" s="120" t="s">
        <v>504</v>
      </c>
      <c r="C1" s="120" t="s">
        <v>505</v>
      </c>
      <c r="D1" s="120" t="s">
        <v>506</v>
      </c>
      <c r="E1" s="120" t="s">
        <v>507</v>
      </c>
      <c r="F1" s="120" t="s">
        <v>508</v>
      </c>
      <c r="G1" s="120" t="s">
        <v>84</v>
      </c>
    </row>
    <row r="2" spans="1:7" ht="25.5" x14ac:dyDescent="0.25">
      <c r="A2" s="281" t="s">
        <v>29</v>
      </c>
      <c r="B2" s="282" t="s">
        <v>509</v>
      </c>
      <c r="C2" s="121" t="s">
        <v>138</v>
      </c>
      <c r="D2" s="122" t="s">
        <v>510</v>
      </c>
      <c r="E2" s="122" t="s">
        <v>511</v>
      </c>
      <c r="F2" s="122" t="s">
        <v>512</v>
      </c>
      <c r="G2" s="122" t="s">
        <v>513</v>
      </c>
    </row>
    <row r="3" spans="1:7" ht="25.5" x14ac:dyDescent="0.25">
      <c r="A3" s="281"/>
      <c r="B3" s="282"/>
      <c r="C3" s="121" t="s">
        <v>139</v>
      </c>
      <c r="D3" s="122" t="s">
        <v>514</v>
      </c>
      <c r="E3" s="122" t="s">
        <v>511</v>
      </c>
      <c r="F3" s="122" t="s">
        <v>515</v>
      </c>
      <c r="G3" s="122" t="s">
        <v>516</v>
      </c>
    </row>
    <row r="4" spans="1:7" ht="38.25" x14ac:dyDescent="0.25">
      <c r="A4" s="281"/>
      <c r="B4" s="282"/>
      <c r="C4" s="121" t="s">
        <v>140</v>
      </c>
      <c r="D4" s="122" t="s">
        <v>517</v>
      </c>
      <c r="E4" s="122" t="s">
        <v>511</v>
      </c>
      <c r="F4" s="122" t="s">
        <v>518</v>
      </c>
      <c r="G4" s="122" t="s">
        <v>519</v>
      </c>
    </row>
    <row r="5" spans="1:7" ht="38.25" x14ac:dyDescent="0.25">
      <c r="A5" s="281" t="s">
        <v>32</v>
      </c>
      <c r="B5" s="282" t="s">
        <v>520</v>
      </c>
      <c r="C5" s="121" t="s">
        <v>521</v>
      </c>
      <c r="D5" s="122" t="s">
        <v>522</v>
      </c>
      <c r="E5" s="122" t="s">
        <v>523</v>
      </c>
      <c r="F5" s="122" t="s">
        <v>524</v>
      </c>
      <c r="G5" s="122" t="s">
        <v>525</v>
      </c>
    </row>
    <row r="6" spans="1:7" ht="25.5" x14ac:dyDescent="0.25">
      <c r="A6" s="281"/>
      <c r="B6" s="282"/>
      <c r="C6" s="121" t="s">
        <v>526</v>
      </c>
      <c r="D6" s="122" t="s">
        <v>527</v>
      </c>
      <c r="E6" s="122" t="s">
        <v>523</v>
      </c>
      <c r="F6" s="122" t="s">
        <v>528</v>
      </c>
      <c r="G6" s="122" t="s">
        <v>529</v>
      </c>
    </row>
    <row r="7" spans="1:7" ht="25.5" x14ac:dyDescent="0.25">
      <c r="A7" s="281"/>
      <c r="B7" s="282"/>
      <c r="C7" s="121" t="s">
        <v>92</v>
      </c>
      <c r="D7" s="122" t="s">
        <v>530</v>
      </c>
      <c r="E7" s="122" t="s">
        <v>523</v>
      </c>
      <c r="F7" s="122" t="s">
        <v>531</v>
      </c>
      <c r="G7" s="122" t="s">
        <v>532</v>
      </c>
    </row>
    <row r="8" spans="1:7" ht="25.5" x14ac:dyDescent="0.25">
      <c r="A8" s="281"/>
      <c r="B8" s="282"/>
      <c r="C8" s="121" t="s">
        <v>79</v>
      </c>
      <c r="D8" s="122" t="s">
        <v>533</v>
      </c>
      <c r="E8" s="122" t="s">
        <v>523</v>
      </c>
      <c r="F8" s="122" t="s">
        <v>534</v>
      </c>
      <c r="G8" s="122" t="s">
        <v>535</v>
      </c>
    </row>
    <row r="9" spans="1:7" ht="51" x14ac:dyDescent="0.25">
      <c r="A9" s="281"/>
      <c r="B9" s="282"/>
      <c r="C9" s="121" t="s">
        <v>97</v>
      </c>
      <c r="D9" s="122" t="s">
        <v>536</v>
      </c>
      <c r="E9" s="122" t="s">
        <v>537</v>
      </c>
      <c r="F9" s="122" t="s">
        <v>538</v>
      </c>
      <c r="G9" s="122" t="s">
        <v>648</v>
      </c>
    </row>
    <row r="10" spans="1:7" ht="25.5" x14ac:dyDescent="0.25">
      <c r="A10" s="281"/>
      <c r="B10" s="282"/>
      <c r="C10" s="121" t="s">
        <v>101</v>
      </c>
      <c r="D10" s="122" t="s">
        <v>539</v>
      </c>
      <c r="E10" s="122" t="s">
        <v>523</v>
      </c>
      <c r="F10" s="122" t="s">
        <v>540</v>
      </c>
      <c r="G10" s="122" t="s">
        <v>541</v>
      </c>
    </row>
    <row r="11" spans="1:7" ht="25.5" x14ac:dyDescent="0.25">
      <c r="A11" s="281"/>
      <c r="B11" s="282"/>
      <c r="C11" s="121" t="s">
        <v>39</v>
      </c>
      <c r="D11" s="122" t="s">
        <v>542</v>
      </c>
      <c r="E11" s="122" t="s">
        <v>413</v>
      </c>
      <c r="F11" s="122" t="s">
        <v>543</v>
      </c>
      <c r="G11" s="122" t="s">
        <v>544</v>
      </c>
    </row>
    <row r="12" spans="1:7" ht="25.5" x14ac:dyDescent="0.25">
      <c r="A12" s="281"/>
      <c r="B12" s="282"/>
      <c r="C12" s="121" t="s">
        <v>108</v>
      </c>
      <c r="D12" s="122" t="s">
        <v>545</v>
      </c>
      <c r="E12" s="122" t="s">
        <v>413</v>
      </c>
      <c r="F12" s="122" t="s">
        <v>546</v>
      </c>
      <c r="G12" s="122" t="s">
        <v>547</v>
      </c>
    </row>
    <row r="13" spans="1:7" ht="25.5" x14ac:dyDescent="0.25">
      <c r="A13" s="281"/>
      <c r="B13" s="282"/>
      <c r="C13" s="121" t="s">
        <v>81</v>
      </c>
      <c r="D13" s="122" t="s">
        <v>548</v>
      </c>
      <c r="E13" s="122" t="s">
        <v>413</v>
      </c>
      <c r="F13" s="122" t="s">
        <v>549</v>
      </c>
      <c r="G13" s="122" t="s">
        <v>550</v>
      </c>
    </row>
    <row r="14" spans="1:7" ht="25.5" x14ac:dyDescent="0.25">
      <c r="A14" s="123" t="s">
        <v>33</v>
      </c>
      <c r="B14" s="121" t="s">
        <v>551</v>
      </c>
      <c r="C14" s="121" t="s">
        <v>552</v>
      </c>
      <c r="D14" s="122" t="s">
        <v>553</v>
      </c>
      <c r="E14" s="122" t="s">
        <v>523</v>
      </c>
      <c r="F14" s="122" t="s">
        <v>554</v>
      </c>
      <c r="G14" s="122" t="s">
        <v>555</v>
      </c>
    </row>
    <row r="15" spans="1:7" ht="25.5" x14ac:dyDescent="0.25">
      <c r="A15" s="281" t="s">
        <v>34</v>
      </c>
      <c r="B15" s="282" t="s">
        <v>556</v>
      </c>
      <c r="C15" s="121" t="s">
        <v>557</v>
      </c>
      <c r="D15" s="122" t="s">
        <v>556</v>
      </c>
      <c r="E15" s="122" t="s">
        <v>523</v>
      </c>
      <c r="F15" s="122" t="s">
        <v>558</v>
      </c>
      <c r="G15" s="122" t="s">
        <v>559</v>
      </c>
    </row>
    <row r="16" spans="1:7" x14ac:dyDescent="0.25">
      <c r="A16" s="281"/>
      <c r="B16" s="282"/>
      <c r="C16" s="121" t="s">
        <v>560</v>
      </c>
      <c r="D16" s="122" t="s">
        <v>561</v>
      </c>
      <c r="E16" s="122" t="s">
        <v>415</v>
      </c>
      <c r="F16" s="122" t="s">
        <v>562</v>
      </c>
      <c r="G16" s="122" t="s">
        <v>563</v>
      </c>
    </row>
    <row r="17" spans="1:7" ht="25.5" x14ac:dyDescent="0.25">
      <c r="A17" s="123" t="s">
        <v>35</v>
      </c>
      <c r="B17" s="121" t="s">
        <v>564</v>
      </c>
      <c r="C17" s="121" t="s">
        <v>565</v>
      </c>
      <c r="D17" s="122" t="s">
        <v>566</v>
      </c>
      <c r="E17" s="122" t="s">
        <v>523</v>
      </c>
      <c r="F17" s="122" t="s">
        <v>567</v>
      </c>
      <c r="G17" s="122" t="s">
        <v>568</v>
      </c>
    </row>
    <row r="18" spans="1:7" ht="51" x14ac:dyDescent="0.25">
      <c r="A18" s="123" t="s">
        <v>266</v>
      </c>
      <c r="B18" s="121" t="s">
        <v>569</v>
      </c>
      <c r="C18" s="121" t="s">
        <v>570</v>
      </c>
      <c r="D18" s="122" t="s">
        <v>571</v>
      </c>
      <c r="E18" s="122" t="s">
        <v>413</v>
      </c>
      <c r="F18" s="122" t="s">
        <v>572</v>
      </c>
      <c r="G18" s="122" t="s">
        <v>573</v>
      </c>
    </row>
    <row r="19" spans="1:7" ht="38.25" x14ac:dyDescent="0.25">
      <c r="A19" s="123" t="s">
        <v>267</v>
      </c>
      <c r="B19" s="121" t="s">
        <v>574</v>
      </c>
      <c r="C19" s="121" t="s">
        <v>575</v>
      </c>
      <c r="D19" s="122" t="s">
        <v>576</v>
      </c>
      <c r="E19" s="122" t="s">
        <v>412</v>
      </c>
      <c r="F19" s="122" t="s">
        <v>577</v>
      </c>
      <c r="G19" s="122" t="s">
        <v>578</v>
      </c>
    </row>
    <row r="20" spans="1:7" ht="25.5" x14ac:dyDescent="0.25">
      <c r="A20" s="281" t="s">
        <v>268</v>
      </c>
      <c r="B20" s="282" t="s">
        <v>579</v>
      </c>
      <c r="C20" s="121" t="s">
        <v>580</v>
      </c>
      <c r="D20" s="122" t="s">
        <v>581</v>
      </c>
      <c r="E20" s="122" t="s">
        <v>537</v>
      </c>
      <c r="F20" s="122" t="s">
        <v>582</v>
      </c>
      <c r="G20" s="122" t="s">
        <v>583</v>
      </c>
    </row>
    <row r="21" spans="1:7" ht="25.5" x14ac:dyDescent="0.25">
      <c r="A21" s="281"/>
      <c r="B21" s="282"/>
      <c r="C21" s="121" t="s">
        <v>584</v>
      </c>
      <c r="D21" s="122" t="s">
        <v>585</v>
      </c>
      <c r="E21" s="122" t="s">
        <v>537</v>
      </c>
      <c r="F21" s="122" t="s">
        <v>586</v>
      </c>
      <c r="G21" s="122" t="s">
        <v>587</v>
      </c>
    </row>
    <row r="22" spans="1:7" ht="25.5" x14ac:dyDescent="0.25">
      <c r="A22" s="281"/>
      <c r="B22" s="282"/>
      <c r="C22" s="121" t="s">
        <v>588</v>
      </c>
      <c r="D22" s="122" t="s">
        <v>589</v>
      </c>
      <c r="E22" s="122" t="s">
        <v>537</v>
      </c>
      <c r="F22" s="122" t="s">
        <v>590</v>
      </c>
      <c r="G22" s="122" t="s">
        <v>591</v>
      </c>
    </row>
    <row r="23" spans="1:7" ht="25.5" x14ac:dyDescent="0.25">
      <c r="A23" s="281"/>
      <c r="B23" s="282"/>
      <c r="C23" s="121" t="s">
        <v>592</v>
      </c>
      <c r="D23" s="122" t="s">
        <v>593</v>
      </c>
      <c r="E23" s="122" t="s">
        <v>537</v>
      </c>
      <c r="F23" s="122" t="s">
        <v>594</v>
      </c>
      <c r="G23" s="122" t="s">
        <v>595</v>
      </c>
    </row>
    <row r="24" spans="1:7" ht="38.25" x14ac:dyDescent="0.25">
      <c r="A24" s="281"/>
      <c r="B24" s="282"/>
      <c r="C24" s="121" t="s">
        <v>596</v>
      </c>
      <c r="D24" s="122" t="s">
        <v>597</v>
      </c>
      <c r="E24" s="122" t="s">
        <v>523</v>
      </c>
      <c r="F24" s="122" t="s">
        <v>598</v>
      </c>
      <c r="G24" s="122" t="s">
        <v>599</v>
      </c>
    </row>
    <row r="25" spans="1:7" ht="25.5" x14ac:dyDescent="0.25">
      <c r="A25" s="281"/>
      <c r="B25" s="282"/>
      <c r="C25" s="121" t="s">
        <v>600</v>
      </c>
      <c r="D25" s="122" t="s">
        <v>601</v>
      </c>
      <c r="E25" s="122" t="s">
        <v>523</v>
      </c>
      <c r="F25" s="122" t="s">
        <v>602</v>
      </c>
      <c r="G25" s="122" t="s">
        <v>603</v>
      </c>
    </row>
    <row r="26" spans="1:7" ht="25.5" x14ac:dyDescent="0.25">
      <c r="A26" s="281"/>
      <c r="B26" s="282"/>
      <c r="C26" s="121" t="s">
        <v>604</v>
      </c>
      <c r="D26" s="122" t="s">
        <v>605</v>
      </c>
      <c r="E26" s="122" t="s">
        <v>523</v>
      </c>
      <c r="F26" s="122" t="s">
        <v>606</v>
      </c>
      <c r="G26" s="122" t="s">
        <v>607</v>
      </c>
    </row>
    <row r="27" spans="1:7" ht="25.5" x14ac:dyDescent="0.25">
      <c r="A27" s="281"/>
      <c r="B27" s="282"/>
      <c r="C27" s="121" t="s">
        <v>608</v>
      </c>
      <c r="D27" s="122" t="s">
        <v>609</v>
      </c>
      <c r="E27" s="122" t="s">
        <v>412</v>
      </c>
      <c r="F27" s="122" t="s">
        <v>610</v>
      </c>
      <c r="G27" s="122" t="s">
        <v>611</v>
      </c>
    </row>
    <row r="28" spans="1:7" ht="25.5" x14ac:dyDescent="0.25">
      <c r="A28" s="283" t="s">
        <v>612</v>
      </c>
      <c r="B28" s="282" t="s">
        <v>613</v>
      </c>
      <c r="C28" s="121" t="s">
        <v>614</v>
      </c>
      <c r="D28" s="122" t="s">
        <v>615</v>
      </c>
      <c r="E28" s="122" t="s">
        <v>523</v>
      </c>
      <c r="F28" s="122" t="s">
        <v>616</v>
      </c>
      <c r="G28" s="122" t="s">
        <v>617</v>
      </c>
    </row>
    <row r="29" spans="1:7" ht="25.5" x14ac:dyDescent="0.25">
      <c r="A29" s="284"/>
      <c r="B29" s="282"/>
      <c r="C29" s="121" t="s">
        <v>618</v>
      </c>
      <c r="D29" s="122" t="s">
        <v>619</v>
      </c>
      <c r="E29" s="122" t="s">
        <v>523</v>
      </c>
      <c r="F29" s="122" t="s">
        <v>620</v>
      </c>
      <c r="G29" s="122" t="s">
        <v>621</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pageSetup scale="6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showGridLines="0" zoomScale="80" zoomScaleNormal="80" workbookViewId="0">
      <selection activeCell="B4" sqref="B4:E10"/>
    </sheetView>
  </sheetViews>
  <sheetFormatPr defaultColWidth="9.140625" defaultRowHeight="15" x14ac:dyDescent="0.25"/>
  <cols>
    <col min="1" max="1" width="5.42578125" style="1" customWidth="1"/>
    <col min="2" max="2" width="15.85546875" style="1" customWidth="1"/>
    <col min="3" max="3" width="7.42578125" style="1" customWidth="1"/>
    <col min="4" max="4" width="12.7109375" style="1" customWidth="1"/>
    <col min="5" max="9" width="15.7109375" style="1" customWidth="1"/>
    <col min="10" max="16384" width="9.140625" style="1"/>
  </cols>
  <sheetData>
    <row r="1" spans="1:9" ht="21" x14ac:dyDescent="0.35">
      <c r="B1" s="285" t="s">
        <v>43</v>
      </c>
      <c r="C1" s="285"/>
      <c r="D1" s="285"/>
      <c r="E1" s="285"/>
    </row>
    <row r="4" spans="1:9" ht="45" x14ac:dyDescent="0.25">
      <c r="B4" s="5" t="s">
        <v>2</v>
      </c>
      <c r="C4" s="5" t="s">
        <v>75</v>
      </c>
      <c r="D4" s="5" t="s">
        <v>74</v>
      </c>
      <c r="E4" s="5" t="s">
        <v>3</v>
      </c>
    </row>
    <row r="5" spans="1:9" x14ac:dyDescent="0.25">
      <c r="B5" s="6">
        <v>1</v>
      </c>
      <c r="C5" s="2">
        <v>0</v>
      </c>
      <c r="D5" s="2">
        <v>1</v>
      </c>
      <c r="E5" s="2" t="s">
        <v>4</v>
      </c>
    </row>
    <row r="6" spans="1:9" x14ac:dyDescent="0.25">
      <c r="B6" s="6">
        <v>2</v>
      </c>
      <c r="C6" s="2">
        <v>1</v>
      </c>
      <c r="D6" s="2">
        <v>6</v>
      </c>
      <c r="E6" s="7" t="s">
        <v>5</v>
      </c>
    </row>
    <row r="7" spans="1:9" x14ac:dyDescent="0.25">
      <c r="B7" s="6">
        <v>3</v>
      </c>
      <c r="C7" s="2">
        <v>6</v>
      </c>
      <c r="D7" s="2">
        <v>12</v>
      </c>
      <c r="E7" s="8" t="s">
        <v>6</v>
      </c>
    </row>
    <row r="8" spans="1:9" x14ac:dyDescent="0.25">
      <c r="B8" s="6">
        <v>4</v>
      </c>
      <c r="C8" s="2">
        <v>12</v>
      </c>
      <c r="D8" s="2">
        <v>20</v>
      </c>
      <c r="E8" s="9" t="s">
        <v>7</v>
      </c>
    </row>
    <row r="9" spans="1:9" ht="30" x14ac:dyDescent="0.25">
      <c r="B9" s="6">
        <v>5</v>
      </c>
      <c r="C9" s="2">
        <v>20</v>
      </c>
      <c r="D9" s="2">
        <v>25</v>
      </c>
      <c r="E9" s="10" t="s">
        <v>8</v>
      </c>
    </row>
    <row r="10" spans="1:9" x14ac:dyDescent="0.25">
      <c r="B10" s="6"/>
      <c r="C10" s="2"/>
      <c r="D10" s="2"/>
      <c r="E10" s="2"/>
    </row>
    <row r="12" spans="1:9" x14ac:dyDescent="0.25">
      <c r="B12" s="286" t="s">
        <v>76</v>
      </c>
      <c r="C12" s="286"/>
      <c r="D12" s="286"/>
      <c r="E12" s="286"/>
      <c r="F12" s="286"/>
      <c r="G12" s="286"/>
      <c r="H12" s="286"/>
      <c r="I12" s="286"/>
    </row>
    <row r="13" spans="1:9" x14ac:dyDescent="0.25">
      <c r="D13" s="287" t="s">
        <v>145</v>
      </c>
      <c r="E13" s="287"/>
      <c r="F13" s="287"/>
      <c r="G13" s="287"/>
      <c r="H13" s="287"/>
      <c r="I13" s="287"/>
    </row>
    <row r="14" spans="1:9" ht="30" x14ac:dyDescent="0.25">
      <c r="D14" s="20" t="s">
        <v>54</v>
      </c>
      <c r="E14" s="20" t="s">
        <v>55</v>
      </c>
      <c r="F14" s="20" t="s">
        <v>56</v>
      </c>
      <c r="G14" s="20" t="s">
        <v>57</v>
      </c>
      <c r="H14" s="20" t="s">
        <v>58</v>
      </c>
      <c r="I14" s="20" t="s">
        <v>59</v>
      </c>
    </row>
    <row r="15" spans="1:9" x14ac:dyDescent="0.25">
      <c r="D15" s="18">
        <v>0</v>
      </c>
      <c r="E15" s="18">
        <v>1</v>
      </c>
      <c r="F15" s="18">
        <v>2</v>
      </c>
      <c r="G15" s="18">
        <v>3</v>
      </c>
      <c r="H15" s="18">
        <v>4</v>
      </c>
      <c r="I15" s="18">
        <v>5</v>
      </c>
    </row>
    <row r="16" spans="1:9" ht="15" customHeight="1" x14ac:dyDescent="0.25">
      <c r="A16" s="288" t="s">
        <v>146</v>
      </c>
      <c r="B16" s="19" t="s">
        <v>68</v>
      </c>
      <c r="C16" s="18">
        <v>0</v>
      </c>
      <c r="D16" s="23">
        <f t="shared" ref="D16:I21" si="0">D$15*$C16</f>
        <v>0</v>
      </c>
      <c r="E16" s="2">
        <f t="shared" si="0"/>
        <v>0</v>
      </c>
      <c r="F16" s="2">
        <f t="shared" si="0"/>
        <v>0</v>
      </c>
      <c r="G16" s="2">
        <f t="shared" si="0"/>
        <v>0</v>
      </c>
      <c r="H16" s="2">
        <f t="shared" si="0"/>
        <v>0</v>
      </c>
      <c r="I16" s="2">
        <f t="shared" si="0"/>
        <v>0</v>
      </c>
    </row>
    <row r="17" spans="1:9" x14ac:dyDescent="0.25">
      <c r="A17" s="289"/>
      <c r="B17" s="19" t="s">
        <v>69</v>
      </c>
      <c r="C17" s="18">
        <v>1</v>
      </c>
      <c r="D17" s="2">
        <f t="shared" si="0"/>
        <v>0</v>
      </c>
      <c r="E17" s="23">
        <f t="shared" si="0"/>
        <v>1</v>
      </c>
      <c r="F17" s="22">
        <f t="shared" si="0"/>
        <v>2</v>
      </c>
      <c r="G17" s="22">
        <f t="shared" si="0"/>
        <v>3</v>
      </c>
      <c r="H17" s="22">
        <f t="shared" si="0"/>
        <v>4</v>
      </c>
      <c r="I17" s="22">
        <f t="shared" si="0"/>
        <v>5</v>
      </c>
    </row>
    <row r="18" spans="1:9" x14ac:dyDescent="0.25">
      <c r="A18" s="289"/>
      <c r="B18" s="19" t="s">
        <v>70</v>
      </c>
      <c r="C18" s="18">
        <v>2</v>
      </c>
      <c r="D18" s="2">
        <f t="shared" si="0"/>
        <v>0</v>
      </c>
      <c r="E18" s="22">
        <f t="shared" si="0"/>
        <v>2</v>
      </c>
      <c r="F18" s="24">
        <f t="shared" si="0"/>
        <v>4</v>
      </c>
      <c r="G18" s="22">
        <f t="shared" si="0"/>
        <v>6</v>
      </c>
      <c r="H18" s="8">
        <f t="shared" si="0"/>
        <v>8</v>
      </c>
      <c r="I18" s="8">
        <f t="shared" si="0"/>
        <v>10</v>
      </c>
    </row>
    <row r="19" spans="1:9" x14ac:dyDescent="0.25">
      <c r="A19" s="289"/>
      <c r="B19" s="19" t="s">
        <v>71</v>
      </c>
      <c r="C19" s="18">
        <v>3</v>
      </c>
      <c r="D19" s="2">
        <f t="shared" si="0"/>
        <v>0</v>
      </c>
      <c r="E19" s="22">
        <f t="shared" si="0"/>
        <v>3</v>
      </c>
      <c r="F19" s="22">
        <f t="shared" si="0"/>
        <v>6</v>
      </c>
      <c r="G19" s="25">
        <f t="shared" si="0"/>
        <v>9</v>
      </c>
      <c r="H19" s="8">
        <f t="shared" si="0"/>
        <v>12</v>
      </c>
      <c r="I19" s="9">
        <f t="shared" si="0"/>
        <v>15</v>
      </c>
    </row>
    <row r="20" spans="1:9" x14ac:dyDescent="0.25">
      <c r="A20" s="289"/>
      <c r="B20" s="19" t="s">
        <v>72</v>
      </c>
      <c r="C20" s="18">
        <v>4</v>
      </c>
      <c r="D20" s="2">
        <f t="shared" si="0"/>
        <v>0</v>
      </c>
      <c r="E20" s="22">
        <f t="shared" si="0"/>
        <v>4</v>
      </c>
      <c r="F20" s="8">
        <f t="shared" si="0"/>
        <v>8</v>
      </c>
      <c r="G20" s="8">
        <f t="shared" si="0"/>
        <v>12</v>
      </c>
      <c r="H20" s="26">
        <f t="shared" si="0"/>
        <v>16</v>
      </c>
      <c r="I20" s="9">
        <f t="shared" si="0"/>
        <v>20</v>
      </c>
    </row>
    <row r="21" spans="1:9" x14ac:dyDescent="0.25">
      <c r="A21" s="290"/>
      <c r="B21" s="19" t="s">
        <v>73</v>
      </c>
      <c r="C21" s="18">
        <v>5</v>
      </c>
      <c r="D21" s="2">
        <f t="shared" si="0"/>
        <v>0</v>
      </c>
      <c r="E21" s="22">
        <f t="shared" si="0"/>
        <v>5</v>
      </c>
      <c r="F21" s="8">
        <f t="shared" si="0"/>
        <v>10</v>
      </c>
      <c r="G21" s="9">
        <f t="shared" si="0"/>
        <v>15</v>
      </c>
      <c r="H21" s="9">
        <f t="shared" si="0"/>
        <v>20</v>
      </c>
      <c r="I21" s="27">
        <f t="shared" si="0"/>
        <v>25</v>
      </c>
    </row>
  </sheetData>
  <mergeCells count="4">
    <mergeCell ref="B1:E1"/>
    <mergeCell ref="B12:I12"/>
    <mergeCell ref="D13:I13"/>
    <mergeCell ref="A16:A21"/>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
  <sheetViews>
    <sheetView workbookViewId="0">
      <pane ySplit="5" topLeftCell="A6" activePane="bottomLeft" state="frozen"/>
      <selection pane="bottomLeft" activeCell="E6" sqref="E6"/>
    </sheetView>
  </sheetViews>
  <sheetFormatPr defaultColWidth="9.140625" defaultRowHeight="15" x14ac:dyDescent="0.25"/>
  <cols>
    <col min="1" max="1" width="10.85546875" style="4" customWidth="1"/>
    <col min="2" max="3" width="38.28515625" style="4" customWidth="1"/>
    <col min="4" max="4" width="15.140625" style="15" customWidth="1"/>
    <col min="5" max="5" width="17.42578125" style="4" customWidth="1"/>
    <col min="6" max="6" width="22.42578125" style="4" customWidth="1"/>
    <col min="7" max="7" width="17.42578125" style="4" hidden="1" customWidth="1"/>
    <col min="8" max="8" width="29.42578125" style="4" hidden="1" customWidth="1"/>
    <col min="9" max="16384" width="9.140625" style="4"/>
  </cols>
  <sheetData>
    <row r="1" spans="1:8" ht="23.25" x14ac:dyDescent="0.25">
      <c r="A1" s="291" t="s">
        <v>82</v>
      </c>
      <c r="B1" s="291"/>
      <c r="C1" s="291"/>
      <c r="D1" s="291"/>
      <c r="E1" s="291"/>
      <c r="F1" s="291"/>
      <c r="G1" s="291"/>
      <c r="H1" s="291"/>
    </row>
    <row r="3" spans="1:8" ht="18.75" x14ac:dyDescent="0.25">
      <c r="A3" s="292" t="s">
        <v>83</v>
      </c>
      <c r="B3" s="292"/>
      <c r="C3" s="292"/>
      <c r="D3" s="292"/>
      <c r="E3" s="292"/>
      <c r="F3" s="292"/>
      <c r="G3" s="292"/>
      <c r="H3" s="292"/>
    </row>
    <row r="5" spans="1:8" ht="30" x14ac:dyDescent="0.25">
      <c r="A5" s="3" t="s">
        <v>137</v>
      </c>
      <c r="B5" s="3" t="s">
        <v>84</v>
      </c>
      <c r="C5" s="3"/>
      <c r="D5" s="3" t="s">
        <v>147</v>
      </c>
      <c r="E5" s="3" t="s">
        <v>148</v>
      </c>
      <c r="F5" s="3" t="s">
        <v>85</v>
      </c>
      <c r="G5" s="3" t="s">
        <v>86</v>
      </c>
      <c r="H5" s="3" t="s">
        <v>31</v>
      </c>
    </row>
    <row r="6" spans="1:8" ht="30" x14ac:dyDescent="0.25">
      <c r="A6" s="28" t="s">
        <v>87</v>
      </c>
      <c r="B6" s="29" t="s">
        <v>88</v>
      </c>
      <c r="C6" s="29"/>
      <c r="D6" s="30" t="s">
        <v>134</v>
      </c>
      <c r="E6" s="29" t="s">
        <v>89</v>
      </c>
      <c r="F6" s="29" t="s">
        <v>90</v>
      </c>
      <c r="G6" s="29" t="s">
        <v>91</v>
      </c>
      <c r="H6" s="29"/>
    </row>
    <row r="7" spans="1:8" ht="30" x14ac:dyDescent="0.25">
      <c r="A7" s="28" t="s">
        <v>92</v>
      </c>
      <c r="B7" s="29" t="s">
        <v>93</v>
      </c>
      <c r="C7" s="29"/>
      <c r="D7" s="30" t="s">
        <v>134</v>
      </c>
      <c r="E7" s="29" t="s">
        <v>89</v>
      </c>
      <c r="F7" s="29" t="s">
        <v>136</v>
      </c>
      <c r="G7" s="29" t="s">
        <v>91</v>
      </c>
      <c r="H7" s="29" t="s">
        <v>94</v>
      </c>
    </row>
    <row r="8" spans="1:8" x14ac:dyDescent="0.25">
      <c r="A8" s="28" t="s">
        <v>79</v>
      </c>
      <c r="B8" s="29" t="s">
        <v>95</v>
      </c>
      <c r="C8" s="29"/>
      <c r="D8" s="30" t="s">
        <v>134</v>
      </c>
      <c r="E8" s="29" t="s">
        <v>89</v>
      </c>
      <c r="F8" s="29" t="s">
        <v>96</v>
      </c>
      <c r="G8" s="29" t="s">
        <v>91</v>
      </c>
      <c r="H8" s="29"/>
    </row>
    <row r="9" spans="1:8" ht="30" x14ac:dyDescent="0.25">
      <c r="A9" s="28" t="s">
        <v>97</v>
      </c>
      <c r="B9" s="29" t="s">
        <v>98</v>
      </c>
      <c r="C9" s="29"/>
      <c r="D9" s="30" t="s">
        <v>135</v>
      </c>
      <c r="E9" s="29" t="s">
        <v>48</v>
      </c>
      <c r="F9" s="29"/>
      <c r="G9" s="29" t="s">
        <v>99</v>
      </c>
      <c r="H9" s="29" t="s">
        <v>100</v>
      </c>
    </row>
    <row r="10" spans="1:8" ht="45" x14ac:dyDescent="0.25">
      <c r="A10" s="28" t="s">
        <v>101</v>
      </c>
      <c r="B10" s="29" t="s">
        <v>102</v>
      </c>
      <c r="C10" s="29"/>
      <c r="D10" s="30" t="s">
        <v>135</v>
      </c>
      <c r="E10" s="29" t="s">
        <v>89</v>
      </c>
      <c r="F10" s="29" t="s">
        <v>103</v>
      </c>
      <c r="G10" s="29" t="s">
        <v>104</v>
      </c>
      <c r="H10" s="29" t="s">
        <v>105</v>
      </c>
    </row>
    <row r="11" spans="1:8" ht="30" x14ac:dyDescent="0.25">
      <c r="A11" s="28" t="s">
        <v>39</v>
      </c>
      <c r="B11" s="29" t="s">
        <v>106</v>
      </c>
      <c r="C11" s="29"/>
      <c r="D11" s="30" t="s">
        <v>135</v>
      </c>
      <c r="E11" s="29" t="s">
        <v>89</v>
      </c>
      <c r="F11" s="29" t="s">
        <v>107</v>
      </c>
      <c r="G11" s="29" t="s">
        <v>104</v>
      </c>
      <c r="H11" s="29" t="s">
        <v>100</v>
      </c>
    </row>
    <row r="12" spans="1:8" ht="60" x14ac:dyDescent="0.25">
      <c r="A12" s="28" t="s">
        <v>108</v>
      </c>
      <c r="B12" s="29" t="s">
        <v>109</v>
      </c>
      <c r="C12" s="29"/>
      <c r="D12" s="30" t="s">
        <v>134</v>
      </c>
      <c r="E12" s="29" t="s">
        <v>48</v>
      </c>
      <c r="F12" s="29"/>
      <c r="G12" s="29" t="s">
        <v>104</v>
      </c>
      <c r="H12" s="29" t="s">
        <v>110</v>
      </c>
    </row>
    <row r="13" spans="1:8" ht="45" x14ac:dyDescent="0.25">
      <c r="A13" s="28" t="s">
        <v>81</v>
      </c>
      <c r="B13" s="29" t="s">
        <v>111</v>
      </c>
      <c r="C13" s="29"/>
      <c r="D13" s="30" t="s">
        <v>134</v>
      </c>
      <c r="E13" s="29" t="s">
        <v>48</v>
      </c>
      <c r="F13" s="29"/>
      <c r="G13" s="29" t="s">
        <v>104</v>
      </c>
      <c r="H13" s="29" t="s">
        <v>110</v>
      </c>
    </row>
    <row r="14" spans="1:8" ht="120" x14ac:dyDescent="0.25">
      <c r="A14" s="28" t="s">
        <v>112</v>
      </c>
      <c r="B14" s="29" t="s">
        <v>113</v>
      </c>
      <c r="C14" s="29"/>
      <c r="D14" s="30" t="s">
        <v>135</v>
      </c>
      <c r="E14" s="29" t="s">
        <v>48</v>
      </c>
      <c r="F14" s="29"/>
      <c r="G14" s="29" t="s">
        <v>99</v>
      </c>
      <c r="H14" s="29" t="s">
        <v>114</v>
      </c>
    </row>
    <row r="15" spans="1:8" ht="53.25" customHeight="1" x14ac:dyDescent="0.25">
      <c r="A15" s="28" t="s">
        <v>115</v>
      </c>
      <c r="B15" s="29" t="s">
        <v>116</v>
      </c>
      <c r="C15" s="29"/>
      <c r="D15" s="30" t="s">
        <v>134</v>
      </c>
      <c r="E15" s="29" t="s">
        <v>48</v>
      </c>
      <c r="F15" s="29"/>
      <c r="G15" s="29" t="s">
        <v>104</v>
      </c>
      <c r="H15" s="29" t="s">
        <v>117</v>
      </c>
    </row>
    <row r="16" spans="1:8" ht="105" x14ac:dyDescent="0.25">
      <c r="A16" s="28" t="s">
        <v>118</v>
      </c>
      <c r="B16" s="29" t="s">
        <v>119</v>
      </c>
      <c r="C16" s="29"/>
      <c r="D16" s="30" t="s">
        <v>135</v>
      </c>
      <c r="E16" s="29" t="s">
        <v>49</v>
      </c>
      <c r="F16" s="29" t="s">
        <v>120</v>
      </c>
      <c r="G16" s="29" t="s">
        <v>104</v>
      </c>
      <c r="H16" s="29" t="s">
        <v>121</v>
      </c>
    </row>
    <row r="17" spans="1:8" ht="30" x14ac:dyDescent="0.25">
      <c r="A17" s="28" t="s">
        <v>122</v>
      </c>
      <c r="B17" s="29" t="s">
        <v>123</v>
      </c>
      <c r="C17" s="29"/>
      <c r="D17" s="30" t="s">
        <v>135</v>
      </c>
      <c r="E17" s="29" t="s">
        <v>49</v>
      </c>
      <c r="F17" s="29" t="s">
        <v>124</v>
      </c>
      <c r="G17" s="29" t="s">
        <v>104</v>
      </c>
      <c r="H17" s="29" t="s">
        <v>100</v>
      </c>
    </row>
    <row r="18" spans="1:8" ht="75" x14ac:dyDescent="0.25">
      <c r="A18" s="28" t="s">
        <v>80</v>
      </c>
      <c r="B18" s="29" t="s">
        <v>125</v>
      </c>
      <c r="C18" s="29"/>
      <c r="D18" s="30" t="s">
        <v>134</v>
      </c>
      <c r="E18" s="29" t="s">
        <v>89</v>
      </c>
      <c r="F18" s="29" t="s">
        <v>126</v>
      </c>
      <c r="G18" s="29" t="s">
        <v>99</v>
      </c>
      <c r="H18" s="29" t="s">
        <v>127</v>
      </c>
    </row>
    <row r="19" spans="1:8" ht="30" x14ac:dyDescent="0.25">
      <c r="A19" s="28" t="s">
        <v>128</v>
      </c>
      <c r="B19" s="29" t="s">
        <v>129</v>
      </c>
      <c r="C19" s="29"/>
      <c r="D19" s="30" t="s">
        <v>134</v>
      </c>
      <c r="E19" s="29" t="s">
        <v>48</v>
      </c>
      <c r="F19" s="29"/>
      <c r="G19" s="29" t="s">
        <v>99</v>
      </c>
      <c r="H19" s="29" t="s">
        <v>130</v>
      </c>
    </row>
    <row r="20" spans="1:8" x14ac:dyDescent="0.25">
      <c r="A20" s="28"/>
      <c r="B20" s="29"/>
      <c r="C20" s="29"/>
      <c r="D20" s="30"/>
      <c r="E20" s="29"/>
      <c r="F20" s="29"/>
      <c r="G20" s="29"/>
      <c r="H20" s="29"/>
    </row>
    <row r="21" spans="1:8" x14ac:dyDescent="0.25">
      <c r="A21" s="28"/>
      <c r="B21" s="29"/>
      <c r="C21" s="29"/>
      <c r="D21" s="30"/>
      <c r="E21" s="29"/>
      <c r="F21" s="29"/>
      <c r="G21" s="29"/>
      <c r="H21" s="29"/>
    </row>
    <row r="24" spans="1:8" ht="30" x14ac:dyDescent="0.25">
      <c r="E24" s="31" t="s">
        <v>131</v>
      </c>
      <c r="F24" s="31" t="s">
        <v>132</v>
      </c>
      <c r="G24" s="31" t="s">
        <v>133</v>
      </c>
    </row>
    <row r="25" spans="1:8" x14ac:dyDescent="0.25">
      <c r="E25" s="4" t="s">
        <v>49</v>
      </c>
      <c r="G25" s="4" t="s">
        <v>91</v>
      </c>
    </row>
    <row r="26" spans="1:8" x14ac:dyDescent="0.25">
      <c r="E26" s="4" t="s">
        <v>89</v>
      </c>
      <c r="G26" s="4" t="s">
        <v>104</v>
      </c>
    </row>
    <row r="27" spans="1:8" x14ac:dyDescent="0.25">
      <c r="E27" s="4" t="s">
        <v>48</v>
      </c>
      <c r="G27" s="4" t="s">
        <v>99</v>
      </c>
    </row>
  </sheetData>
  <autoFilter ref="A5:H19" xr:uid="{00000000-0009-0000-0000-00000F000000}"/>
  <mergeCells count="2">
    <mergeCell ref="A1:H1"/>
    <mergeCell ref="A3:H3"/>
  </mergeCells>
  <dataValidations count="2">
    <dataValidation type="list" allowBlank="1" showInputMessage="1" showErrorMessage="1" sqref="G6:G21" xr:uid="{00000000-0002-0000-0F00-000000000000}">
      <formula1>$G$25:$G$27</formula1>
    </dataValidation>
    <dataValidation type="list" allowBlank="1" showInputMessage="1" showErrorMessage="1" sqref="E6:E21" xr:uid="{00000000-0002-0000-0F00-000001000000}">
      <formula1>$E$25:$E$27</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2"/>
  <sheetViews>
    <sheetView showGridLines="0" zoomScale="60" zoomScaleNormal="60" workbookViewId="0">
      <pane ySplit="6" topLeftCell="A20" activePane="bottomLeft" state="frozen"/>
      <selection pane="bottomLeft" activeCell="A20" sqref="A20:I27"/>
    </sheetView>
  </sheetViews>
  <sheetFormatPr defaultColWidth="9.140625" defaultRowHeight="15" x14ac:dyDescent="0.25"/>
  <cols>
    <col min="1" max="1" width="10.85546875" style="4" customWidth="1"/>
    <col min="2" max="2" width="45.28515625" style="4" customWidth="1"/>
    <col min="3" max="4" width="15.7109375" style="15" customWidth="1"/>
    <col min="5" max="5" width="24.42578125" style="15" customWidth="1"/>
    <col min="6" max="6" width="19.28515625" style="15" customWidth="1"/>
    <col min="7" max="7" width="20.28515625" style="15" customWidth="1"/>
    <col min="8" max="8" width="17.42578125" style="4" customWidth="1"/>
    <col min="9" max="9" width="47" style="4" customWidth="1"/>
    <col min="10" max="10" width="17.42578125" style="4" hidden="1" customWidth="1"/>
    <col min="11" max="11" width="29.42578125" style="4" hidden="1" customWidth="1"/>
    <col min="12" max="16384" width="9.140625" style="4"/>
  </cols>
  <sheetData>
    <row r="1" spans="1:12" ht="23.25" x14ac:dyDescent="0.25">
      <c r="A1" s="291" t="s">
        <v>82</v>
      </c>
      <c r="B1" s="291"/>
      <c r="C1" s="291"/>
      <c r="D1" s="291"/>
      <c r="E1" s="291"/>
      <c r="F1" s="291"/>
      <c r="G1" s="291"/>
      <c r="H1" s="291"/>
      <c r="I1" s="291"/>
      <c r="J1" s="291"/>
      <c r="K1" s="291"/>
    </row>
    <row r="3" spans="1:12" ht="18.75" x14ac:dyDescent="0.25">
      <c r="A3" s="292"/>
      <c r="B3" s="292"/>
      <c r="C3" s="292"/>
      <c r="D3" s="292"/>
      <c r="E3" s="292"/>
      <c r="F3" s="292"/>
      <c r="G3" s="292"/>
      <c r="H3" s="292"/>
      <c r="I3" s="292"/>
      <c r="J3" s="292"/>
      <c r="K3" s="292"/>
    </row>
    <row r="5" spans="1:12" ht="15" customHeight="1" x14ac:dyDescent="0.25">
      <c r="A5" s="293" t="s">
        <v>137</v>
      </c>
      <c r="B5" s="293" t="s">
        <v>84</v>
      </c>
      <c r="C5" s="293" t="s">
        <v>143</v>
      </c>
      <c r="D5" s="294" t="s">
        <v>290</v>
      </c>
      <c r="E5" s="293" t="s">
        <v>144</v>
      </c>
      <c r="F5" s="293"/>
      <c r="G5" s="293"/>
      <c r="H5" s="293"/>
      <c r="I5" s="293"/>
    </row>
    <row r="6" spans="1:12" ht="83.25" customHeight="1" x14ac:dyDescent="0.25">
      <c r="A6" s="293"/>
      <c r="B6" s="293"/>
      <c r="C6" s="293"/>
      <c r="D6" s="295"/>
      <c r="E6" s="74" t="s">
        <v>296</v>
      </c>
      <c r="F6" s="74" t="s">
        <v>297</v>
      </c>
      <c r="G6" s="74" t="s">
        <v>314</v>
      </c>
      <c r="H6" s="74" t="s">
        <v>298</v>
      </c>
      <c r="I6" s="74" t="s">
        <v>85</v>
      </c>
      <c r="J6" s="32" t="s">
        <v>86</v>
      </c>
      <c r="K6" s="3" t="s">
        <v>31</v>
      </c>
    </row>
    <row r="7" spans="1:12" ht="131.25" x14ac:dyDescent="0.25">
      <c r="A7" s="34" t="s">
        <v>138</v>
      </c>
      <c r="B7" s="35" t="s">
        <v>235</v>
      </c>
      <c r="C7" s="36" t="s">
        <v>142</v>
      </c>
      <c r="D7" s="36"/>
      <c r="E7" s="37"/>
      <c r="F7" s="37"/>
      <c r="G7" s="37"/>
      <c r="H7" s="35" t="s">
        <v>89</v>
      </c>
      <c r="I7" s="71" t="s">
        <v>303</v>
      </c>
      <c r="J7" s="33" t="s">
        <v>91</v>
      </c>
      <c r="K7" s="29"/>
    </row>
    <row r="8" spans="1:12" ht="131.25" x14ac:dyDescent="0.25">
      <c r="A8" s="34" t="s">
        <v>139</v>
      </c>
      <c r="B8" s="35" t="s">
        <v>236</v>
      </c>
      <c r="C8" s="36" t="s">
        <v>142</v>
      </c>
      <c r="D8" s="36"/>
      <c r="E8" s="37"/>
      <c r="F8" s="37"/>
      <c r="G8" s="37"/>
      <c r="H8" s="35" t="s">
        <v>216</v>
      </c>
      <c r="I8" s="71" t="s">
        <v>313</v>
      </c>
      <c r="J8" s="33"/>
      <c r="K8" s="29"/>
    </row>
    <row r="9" spans="1:12" ht="150" x14ac:dyDescent="0.25">
      <c r="A9" s="34" t="s">
        <v>140</v>
      </c>
      <c r="B9" s="35" t="s">
        <v>141</v>
      </c>
      <c r="C9" s="36" t="s">
        <v>142</v>
      </c>
      <c r="D9" s="36"/>
      <c r="E9" s="37"/>
      <c r="F9" s="37"/>
      <c r="G9" s="37"/>
      <c r="H9" s="35" t="s">
        <v>216</v>
      </c>
      <c r="I9" s="71" t="s">
        <v>304</v>
      </c>
      <c r="J9" s="33"/>
      <c r="K9" s="29"/>
    </row>
    <row r="10" spans="1:12" ht="112.5" x14ac:dyDescent="0.25">
      <c r="A10" s="34" t="s">
        <v>254</v>
      </c>
      <c r="B10" s="35" t="s">
        <v>291</v>
      </c>
      <c r="C10" s="36" t="s">
        <v>142</v>
      </c>
      <c r="D10" s="36"/>
      <c r="E10" s="37"/>
      <c r="F10" s="37"/>
      <c r="G10" s="37"/>
      <c r="H10" s="35" t="s">
        <v>216</v>
      </c>
      <c r="I10" s="71" t="s">
        <v>305</v>
      </c>
      <c r="J10" s="33"/>
      <c r="K10" s="29"/>
    </row>
    <row r="11" spans="1:12" ht="37.5" x14ac:dyDescent="0.25">
      <c r="A11" s="54" t="s">
        <v>87</v>
      </c>
      <c r="B11" s="35" t="s">
        <v>237</v>
      </c>
      <c r="C11" s="37"/>
      <c r="D11" s="36" t="s">
        <v>274</v>
      </c>
      <c r="E11" s="36" t="s">
        <v>134</v>
      </c>
      <c r="F11" s="36" t="s">
        <v>49</v>
      </c>
      <c r="G11" s="36" t="s">
        <v>49</v>
      </c>
      <c r="H11" s="35" t="s">
        <v>216</v>
      </c>
      <c r="I11" s="35"/>
      <c r="J11" s="33" t="s">
        <v>91</v>
      </c>
      <c r="K11" s="29"/>
    </row>
    <row r="12" spans="1:12" ht="37.5" x14ac:dyDescent="0.25">
      <c r="A12" s="54" t="s">
        <v>92</v>
      </c>
      <c r="B12" s="35" t="s">
        <v>93</v>
      </c>
      <c r="C12" s="37"/>
      <c r="D12" s="36" t="s">
        <v>274</v>
      </c>
      <c r="E12" s="36" t="s">
        <v>134</v>
      </c>
      <c r="F12" s="36" t="s">
        <v>49</v>
      </c>
      <c r="G12" s="36" t="s">
        <v>49</v>
      </c>
      <c r="H12" s="35" t="s">
        <v>89</v>
      </c>
      <c r="I12" s="35" t="s">
        <v>306</v>
      </c>
      <c r="J12" s="33" t="s">
        <v>91</v>
      </c>
      <c r="K12" s="29" t="s">
        <v>94</v>
      </c>
    </row>
    <row r="13" spans="1:12" ht="37.5" x14ac:dyDescent="0.25">
      <c r="A13" s="54" t="s">
        <v>79</v>
      </c>
      <c r="B13" s="35" t="s">
        <v>95</v>
      </c>
      <c r="C13" s="37"/>
      <c r="D13" s="36" t="s">
        <v>274</v>
      </c>
      <c r="E13" s="36" t="s">
        <v>134</v>
      </c>
      <c r="F13" s="36" t="s">
        <v>49</v>
      </c>
      <c r="G13" s="36" t="s">
        <v>49</v>
      </c>
      <c r="H13" s="35" t="s">
        <v>89</v>
      </c>
      <c r="I13" s="35" t="s">
        <v>253</v>
      </c>
      <c r="J13" s="33" t="s">
        <v>91</v>
      </c>
      <c r="K13" s="29"/>
    </row>
    <row r="14" spans="1:12" ht="74.45" customHeight="1" x14ac:dyDescent="0.25">
      <c r="A14" s="54" t="s">
        <v>97</v>
      </c>
      <c r="B14" s="35" t="s">
        <v>219</v>
      </c>
      <c r="C14" s="37"/>
      <c r="D14" s="36" t="s">
        <v>274</v>
      </c>
      <c r="E14" s="36" t="s">
        <v>134</v>
      </c>
      <c r="F14" s="36" t="s">
        <v>257</v>
      </c>
      <c r="G14" s="36" t="s">
        <v>258</v>
      </c>
      <c r="H14" s="35" t="s">
        <v>89</v>
      </c>
      <c r="I14" s="35" t="s">
        <v>256</v>
      </c>
      <c r="J14" s="33" t="s">
        <v>99</v>
      </c>
      <c r="K14" s="29" t="s">
        <v>100</v>
      </c>
      <c r="L14" s="14" t="s">
        <v>255</v>
      </c>
    </row>
    <row r="15" spans="1:12" ht="57" customHeight="1" x14ac:dyDescent="0.25">
      <c r="A15" s="34" t="s">
        <v>101</v>
      </c>
      <c r="B15" s="35" t="s">
        <v>102</v>
      </c>
      <c r="C15" s="37"/>
      <c r="D15" s="36" t="s">
        <v>274</v>
      </c>
      <c r="E15" s="36" t="s">
        <v>135</v>
      </c>
      <c r="F15" s="36" t="s">
        <v>49</v>
      </c>
      <c r="G15" s="36" t="s">
        <v>49</v>
      </c>
      <c r="H15" s="35" t="s">
        <v>216</v>
      </c>
      <c r="I15" s="35" t="s">
        <v>253</v>
      </c>
      <c r="J15" s="33" t="s">
        <v>104</v>
      </c>
      <c r="K15" s="29" t="s">
        <v>105</v>
      </c>
    </row>
    <row r="16" spans="1:12" ht="37.5" x14ac:dyDescent="0.25">
      <c r="A16" s="34" t="s">
        <v>39</v>
      </c>
      <c r="B16" s="35" t="s">
        <v>106</v>
      </c>
      <c r="C16" s="37"/>
      <c r="D16" s="36" t="s">
        <v>274</v>
      </c>
      <c r="E16" s="36" t="s">
        <v>135</v>
      </c>
      <c r="F16" s="36" t="s">
        <v>49</v>
      </c>
      <c r="G16" s="55"/>
      <c r="H16" s="69" t="s">
        <v>216</v>
      </c>
      <c r="I16" s="69" t="s">
        <v>253</v>
      </c>
      <c r="J16" s="33" t="s">
        <v>104</v>
      </c>
      <c r="K16" s="29" t="s">
        <v>100</v>
      </c>
    </row>
    <row r="17" spans="1:11" ht="56.25" x14ac:dyDescent="0.25">
      <c r="A17" s="54" t="s">
        <v>108</v>
      </c>
      <c r="B17" s="35" t="s">
        <v>220</v>
      </c>
      <c r="C17" s="37"/>
      <c r="D17" s="36" t="s">
        <v>274</v>
      </c>
      <c r="E17" s="36" t="s">
        <v>134</v>
      </c>
      <c r="F17" s="36" t="s">
        <v>49</v>
      </c>
      <c r="G17" s="70" t="s">
        <v>48</v>
      </c>
      <c r="H17" s="69" t="s">
        <v>89</v>
      </c>
      <c r="I17" s="69" t="s">
        <v>259</v>
      </c>
      <c r="J17" s="33" t="s">
        <v>104</v>
      </c>
      <c r="K17" s="29" t="s">
        <v>110</v>
      </c>
    </row>
    <row r="18" spans="1:11" ht="56.25" x14ac:dyDescent="0.25">
      <c r="A18" s="54" t="s">
        <v>81</v>
      </c>
      <c r="B18" s="35" t="s">
        <v>221</v>
      </c>
      <c r="C18" s="37"/>
      <c r="D18" s="36" t="s">
        <v>274</v>
      </c>
      <c r="E18" s="36" t="s">
        <v>134</v>
      </c>
      <c r="F18" s="36" t="s">
        <v>49</v>
      </c>
      <c r="G18" s="70" t="s">
        <v>48</v>
      </c>
      <c r="H18" s="69" t="s">
        <v>89</v>
      </c>
      <c r="I18" s="69" t="s">
        <v>259</v>
      </c>
      <c r="J18" s="33" t="s">
        <v>104</v>
      </c>
      <c r="K18" s="29" t="s">
        <v>110</v>
      </c>
    </row>
    <row r="19" spans="1:11" ht="99.75" customHeight="1" x14ac:dyDescent="0.25">
      <c r="A19" s="54" t="s">
        <v>112</v>
      </c>
      <c r="B19" s="35" t="s">
        <v>113</v>
      </c>
      <c r="C19" s="37"/>
      <c r="D19" s="36" t="s">
        <v>274</v>
      </c>
      <c r="E19" s="36" t="s">
        <v>134</v>
      </c>
      <c r="F19" s="70" t="s">
        <v>48</v>
      </c>
      <c r="G19" s="70" t="s">
        <v>48</v>
      </c>
      <c r="H19" s="69" t="s">
        <v>217</v>
      </c>
      <c r="I19" s="69"/>
      <c r="J19" s="33" t="s">
        <v>99</v>
      </c>
      <c r="K19" s="29" t="s">
        <v>114</v>
      </c>
    </row>
    <row r="20" spans="1:11" ht="97.5" customHeight="1" x14ac:dyDescent="0.25">
      <c r="A20" s="34" t="s">
        <v>115</v>
      </c>
      <c r="B20" s="35" t="s">
        <v>116</v>
      </c>
      <c r="C20" s="37"/>
      <c r="D20" s="36" t="s">
        <v>275</v>
      </c>
      <c r="E20" s="36" t="s">
        <v>134</v>
      </c>
      <c r="F20" s="70" t="s">
        <v>49</v>
      </c>
      <c r="G20" s="70" t="s">
        <v>48</v>
      </c>
      <c r="H20" s="69" t="s">
        <v>89</v>
      </c>
      <c r="I20" s="69"/>
      <c r="J20" s="33" t="s">
        <v>104</v>
      </c>
      <c r="K20" s="29" t="s">
        <v>117</v>
      </c>
    </row>
    <row r="21" spans="1:11" ht="59.25" customHeight="1" x14ac:dyDescent="0.25">
      <c r="A21" s="54" t="s">
        <v>118</v>
      </c>
      <c r="B21" s="35" t="s">
        <v>119</v>
      </c>
      <c r="C21" s="37"/>
      <c r="D21" s="36" t="s">
        <v>274</v>
      </c>
      <c r="E21" s="36" t="s">
        <v>134</v>
      </c>
      <c r="F21" s="70" t="s">
        <v>49</v>
      </c>
      <c r="G21" s="70" t="s">
        <v>49</v>
      </c>
      <c r="H21" s="69" t="s">
        <v>216</v>
      </c>
      <c r="I21" s="69" t="s">
        <v>315</v>
      </c>
      <c r="J21" s="33" t="s">
        <v>104</v>
      </c>
      <c r="K21" s="29" t="s">
        <v>121</v>
      </c>
    </row>
    <row r="22" spans="1:11" ht="30" x14ac:dyDescent="0.25">
      <c r="A22" s="54" t="s">
        <v>122</v>
      </c>
      <c r="B22" s="35" t="s">
        <v>123</v>
      </c>
      <c r="C22" s="37"/>
      <c r="D22" s="36" t="s">
        <v>274</v>
      </c>
      <c r="E22" s="36" t="s">
        <v>134</v>
      </c>
      <c r="F22" s="70" t="s">
        <v>49</v>
      </c>
      <c r="G22" s="70" t="s">
        <v>49</v>
      </c>
      <c r="H22" s="69" t="s">
        <v>216</v>
      </c>
      <c r="I22" s="69" t="s">
        <v>260</v>
      </c>
      <c r="J22" s="33" t="s">
        <v>104</v>
      </c>
      <c r="K22" s="29" t="s">
        <v>100</v>
      </c>
    </row>
    <row r="23" spans="1:11" ht="39.75" customHeight="1" x14ac:dyDescent="0.25">
      <c r="A23" s="34" t="s">
        <v>80</v>
      </c>
      <c r="B23" s="35" t="s">
        <v>125</v>
      </c>
      <c r="C23" s="37"/>
      <c r="D23" s="36" t="s">
        <v>275</v>
      </c>
      <c r="E23" s="36" t="s">
        <v>135</v>
      </c>
      <c r="F23" s="36" t="s">
        <v>48</v>
      </c>
      <c r="G23" s="55"/>
      <c r="H23" s="35" t="s">
        <v>218</v>
      </c>
      <c r="I23" s="35"/>
      <c r="J23" s="33" t="s">
        <v>99</v>
      </c>
      <c r="K23" s="29" t="s">
        <v>127</v>
      </c>
    </row>
    <row r="24" spans="1:11" ht="37.5" x14ac:dyDescent="0.25">
      <c r="A24" s="34" t="s">
        <v>128</v>
      </c>
      <c r="B24" s="35" t="s">
        <v>129</v>
      </c>
      <c r="C24" s="37"/>
      <c r="D24" s="36" t="s">
        <v>274</v>
      </c>
      <c r="E24" s="36" t="s">
        <v>135</v>
      </c>
      <c r="F24" s="36" t="s">
        <v>48</v>
      </c>
      <c r="G24" s="55"/>
      <c r="H24" s="35" t="s">
        <v>218</v>
      </c>
      <c r="I24" s="35"/>
      <c r="J24" s="33" t="s">
        <v>99</v>
      </c>
      <c r="K24" s="29" t="s">
        <v>130</v>
      </c>
    </row>
    <row r="25" spans="1:11" ht="75" x14ac:dyDescent="0.25">
      <c r="A25" s="34" t="s">
        <v>238</v>
      </c>
      <c r="B25" s="35" t="s">
        <v>239</v>
      </c>
      <c r="C25" s="37"/>
      <c r="D25" s="36" t="s">
        <v>275</v>
      </c>
      <c r="E25" s="36" t="s">
        <v>135</v>
      </c>
      <c r="F25" s="36" t="s">
        <v>48</v>
      </c>
      <c r="G25" s="55"/>
      <c r="H25" s="35" t="s">
        <v>218</v>
      </c>
      <c r="I25" s="35"/>
      <c r="J25" s="33" t="s">
        <v>99</v>
      </c>
      <c r="K25" s="29" t="s">
        <v>130</v>
      </c>
    </row>
    <row r="27" spans="1:11" ht="30" x14ac:dyDescent="0.25">
      <c r="A27" s="56"/>
      <c r="B27" s="4" t="s">
        <v>316</v>
      </c>
    </row>
    <row r="28" spans="1:11" ht="30" x14ac:dyDescent="0.25">
      <c r="H28" s="31" t="s">
        <v>240</v>
      </c>
      <c r="I28" s="31" t="s">
        <v>132</v>
      </c>
      <c r="J28" s="31" t="s">
        <v>133</v>
      </c>
    </row>
    <row r="29" spans="1:11" x14ac:dyDescent="0.25">
      <c r="D29" s="15" t="s">
        <v>274</v>
      </c>
      <c r="H29" s="4" t="s">
        <v>216</v>
      </c>
      <c r="J29" s="4" t="s">
        <v>91</v>
      </c>
    </row>
    <row r="30" spans="1:11" x14ac:dyDescent="0.25">
      <c r="D30" s="15" t="s">
        <v>275</v>
      </c>
      <c r="H30" s="4" t="s">
        <v>89</v>
      </c>
      <c r="J30" s="4" t="s">
        <v>104</v>
      </c>
    </row>
    <row r="31" spans="1:11" x14ac:dyDescent="0.25">
      <c r="H31" s="4" t="s">
        <v>217</v>
      </c>
      <c r="J31" s="4" t="s">
        <v>99</v>
      </c>
    </row>
    <row r="32" spans="1:11" x14ac:dyDescent="0.25">
      <c r="H32" s="4" t="s">
        <v>218</v>
      </c>
    </row>
  </sheetData>
  <mergeCells count="7">
    <mergeCell ref="A1:K1"/>
    <mergeCell ref="A3:K3"/>
    <mergeCell ref="A5:A6"/>
    <mergeCell ref="B5:B6"/>
    <mergeCell ref="C5:C6"/>
    <mergeCell ref="D5:D6"/>
    <mergeCell ref="E5:I5"/>
  </mergeCells>
  <dataValidations count="4">
    <dataValidation type="list" allowBlank="1" showInputMessage="1" showErrorMessage="1" sqref="D7:D25" xr:uid="{00000000-0002-0000-1100-000000000000}">
      <formula1>$D$29:$D$30</formula1>
    </dataValidation>
    <dataValidation type="list" allowBlank="1" showInputMessage="1" showErrorMessage="1" sqref="H11:H25" xr:uid="{00000000-0002-0000-1100-000001000000}">
      <formula1>$H$29:$H$32</formula1>
    </dataValidation>
    <dataValidation type="list" allowBlank="1" showInputMessage="1" showErrorMessage="1" sqref="H7:H10" xr:uid="{00000000-0002-0000-1100-000002000000}">
      <formula1>$H$29:$H$31</formula1>
    </dataValidation>
    <dataValidation type="list" allowBlank="1" showInputMessage="1" showErrorMessage="1" sqref="J7:J25" xr:uid="{00000000-0002-0000-1100-000003000000}">
      <formula1>$J$29:$J$31</formula1>
    </dataValidation>
  </dataValidations>
  <pageMargins left="0.70866141732283472" right="0.70866141732283472" top="0.74803149606299213" bottom="0.74803149606299213" header="0.31496062992125984" footer="0.31496062992125984"/>
  <pageSetup paperSize="9" scale="65" fitToHeight="4" orientation="landscape" horizont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10</vt:i4>
      </vt:variant>
    </vt:vector>
  </HeadingPairs>
  <TitlesOfParts>
    <vt:vector size="30" baseType="lpstr">
      <vt:lpstr>Copertina</vt:lpstr>
      <vt:lpstr>Ambiti servizi processi</vt:lpstr>
      <vt:lpstr>Pivot</vt:lpstr>
      <vt:lpstr>Pivot (2)</vt:lpstr>
      <vt:lpstr>Aree di rischio</vt:lpstr>
      <vt:lpstr>Processi</vt:lpstr>
      <vt:lpstr>Area A</vt:lpstr>
      <vt:lpstr>Area B</vt:lpstr>
      <vt:lpstr>Area C</vt:lpstr>
      <vt:lpstr>Area D</vt:lpstr>
      <vt:lpstr>Area E</vt:lpstr>
      <vt:lpstr>Area F</vt:lpstr>
      <vt:lpstr>Area L</vt:lpstr>
      <vt:lpstr>Area M</vt:lpstr>
      <vt:lpstr>Area N</vt:lpstr>
      <vt:lpstr>Matrice probabilità impatto</vt:lpstr>
      <vt:lpstr>Fattori abilitanti</vt:lpstr>
      <vt:lpstr>Tabella valutazione rischi</vt:lpstr>
      <vt:lpstr>Misure anticorruzione vecchio</vt:lpstr>
      <vt:lpstr>Misure anticorruzione (2)</vt:lpstr>
      <vt:lpstr>'Misure anticorruzione (2)'!Area_stampa</vt:lpstr>
      <vt:lpstr>'Area A'!Titoli_stampa</vt:lpstr>
      <vt:lpstr>'Area B'!Titoli_stampa</vt:lpstr>
      <vt:lpstr>'Area C'!Titoli_stampa</vt:lpstr>
      <vt:lpstr>'Area D'!Titoli_stampa</vt:lpstr>
      <vt:lpstr>'Area E'!Titoli_stampa</vt:lpstr>
      <vt:lpstr>'Area F'!Titoli_stampa</vt:lpstr>
      <vt:lpstr>'Area L'!Titoli_stampa</vt:lpstr>
      <vt:lpstr>'Area M'!Titoli_stampa</vt:lpstr>
      <vt:lpstr>'Area N'!Titoli_stampa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2023-03-23T14:15:08Z</dcterms:modified>
</cp:coreProperties>
</file>